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71.48.2\h\TIS2\DATA\PLAIN\■otsuka\press0729-08\"/>
    </mc:Choice>
  </mc:AlternateContent>
  <bookViews>
    <workbookView xWindow="-15" yWindow="45" windowWidth="6975" windowHeight="8175"/>
  </bookViews>
  <sheets>
    <sheet name="表４" sheetId="15" r:id="rId1"/>
  </sheets>
  <definedNames>
    <definedName name="_xlnm._FilterDatabase" localSheetId="0" hidden="1">表４!$A$5:$AA$74</definedName>
    <definedName name="_xlnm.Print_Area" localSheetId="0">表４!$A$1:$O$75</definedName>
  </definedNames>
  <calcPr calcId="162913"/>
</workbook>
</file>

<file path=xl/calcChain.xml><?xml version="1.0" encoding="utf-8"?>
<calcChain xmlns="http://schemas.openxmlformats.org/spreadsheetml/2006/main">
  <c r="K54" i="15" l="1"/>
  <c r="N50" i="15" l="1"/>
  <c r="F68" i="15" l="1"/>
  <c r="D68" i="15"/>
  <c r="C68" i="15"/>
  <c r="N67" i="15"/>
  <c r="L67" i="15"/>
  <c r="K67" i="15"/>
  <c r="E67" i="15"/>
  <c r="N66" i="15"/>
  <c r="L66" i="15"/>
  <c r="K66" i="15"/>
  <c r="E66" i="15"/>
  <c r="N65" i="15"/>
  <c r="L65" i="15"/>
  <c r="K65" i="15"/>
  <c r="E65" i="15"/>
  <c r="M65" i="15" s="1"/>
  <c r="N64" i="15"/>
  <c r="L64" i="15"/>
  <c r="K64" i="15"/>
  <c r="E64" i="15"/>
  <c r="N63" i="15"/>
  <c r="L63" i="15"/>
  <c r="K63" i="15"/>
  <c r="E63" i="15"/>
  <c r="N62" i="15"/>
  <c r="L62" i="15"/>
  <c r="K62" i="15"/>
  <c r="E62" i="15"/>
  <c r="N61" i="15"/>
  <c r="L61" i="15"/>
  <c r="K61" i="15"/>
  <c r="E61" i="15"/>
  <c r="M61" i="15" s="1"/>
  <c r="N60" i="15"/>
  <c r="L60" i="15"/>
  <c r="K60" i="15"/>
  <c r="E60" i="15"/>
  <c r="N59" i="15"/>
  <c r="L59" i="15"/>
  <c r="K59" i="15"/>
  <c r="E59" i="15"/>
  <c r="M59" i="15" s="1"/>
  <c r="N58" i="15"/>
  <c r="L58" i="15"/>
  <c r="K58" i="15"/>
  <c r="E58" i="15"/>
  <c r="N57" i="15"/>
  <c r="L57" i="15"/>
  <c r="K57" i="15"/>
  <c r="E57" i="15"/>
  <c r="M57" i="15" s="1"/>
  <c r="N56" i="15"/>
  <c r="L56" i="15"/>
  <c r="K56" i="15"/>
  <c r="E56" i="15"/>
  <c r="N55" i="15"/>
  <c r="L55" i="15"/>
  <c r="K55" i="15"/>
  <c r="E55" i="15"/>
  <c r="M55" i="15" s="1"/>
  <c r="N54" i="15"/>
  <c r="L54" i="15"/>
  <c r="E54" i="15"/>
  <c r="N53" i="15"/>
  <c r="L53" i="15"/>
  <c r="K53" i="15"/>
  <c r="E53" i="15"/>
  <c r="M53" i="15" s="1"/>
  <c r="N52" i="15"/>
  <c r="L52" i="15"/>
  <c r="K52" i="15"/>
  <c r="E52" i="15"/>
  <c r="N51" i="15"/>
  <c r="L51" i="15"/>
  <c r="K51" i="15"/>
  <c r="E51" i="15"/>
  <c r="M51" i="15" s="1"/>
  <c r="L50" i="15"/>
  <c r="K50" i="15"/>
  <c r="E50" i="15"/>
  <c r="N49" i="15"/>
  <c r="L49" i="15"/>
  <c r="K49" i="15"/>
  <c r="E49" i="15"/>
  <c r="M49" i="15" s="1"/>
  <c r="N48" i="15"/>
  <c r="L48" i="15"/>
  <c r="K48" i="15"/>
  <c r="E48" i="15"/>
  <c r="N47" i="15"/>
  <c r="L47" i="15"/>
  <c r="K47" i="15"/>
  <c r="E47" i="15"/>
  <c r="M47" i="15" s="1"/>
  <c r="N46" i="15"/>
  <c r="L46" i="15"/>
  <c r="K46" i="15"/>
  <c r="E46" i="15"/>
  <c r="N45" i="15"/>
  <c r="L45" i="15"/>
  <c r="K45" i="15"/>
  <c r="E45" i="15"/>
  <c r="M45" i="15" s="1"/>
  <c r="N44" i="15"/>
  <c r="L44" i="15"/>
  <c r="K44" i="15"/>
  <c r="E44" i="15"/>
  <c r="N43" i="15"/>
  <c r="L43" i="15"/>
  <c r="K43" i="15"/>
  <c r="E43" i="15"/>
  <c r="M43" i="15" s="1"/>
  <c r="N42" i="15"/>
  <c r="L42" i="15"/>
  <c r="K42" i="15"/>
  <c r="E42" i="15"/>
  <c r="N41" i="15"/>
  <c r="L41" i="15"/>
  <c r="K41" i="15"/>
  <c r="E41" i="15"/>
  <c r="M41" i="15" s="1"/>
  <c r="N40" i="15"/>
  <c r="L40" i="15"/>
  <c r="K40" i="15"/>
  <c r="E40" i="15"/>
  <c r="N39" i="15"/>
  <c r="L39" i="15"/>
  <c r="K39" i="15"/>
  <c r="E39" i="15"/>
  <c r="M39" i="15" s="1"/>
  <c r="N38" i="15"/>
  <c r="L38" i="15"/>
  <c r="K38" i="15"/>
  <c r="E38" i="15"/>
  <c r="N37" i="15"/>
  <c r="L37" i="15"/>
  <c r="K37" i="15"/>
  <c r="E37" i="15"/>
  <c r="M37" i="15" s="1"/>
  <c r="N36" i="15"/>
  <c r="L36" i="15"/>
  <c r="K36" i="15"/>
  <c r="E36" i="15"/>
  <c r="N35" i="15"/>
  <c r="L35" i="15"/>
  <c r="K35" i="15"/>
  <c r="E35" i="15"/>
  <c r="M35" i="15" s="1"/>
  <c r="N34" i="15"/>
  <c r="L34" i="15"/>
  <c r="K34" i="15"/>
  <c r="E34" i="15"/>
  <c r="N33" i="15"/>
  <c r="L33" i="15"/>
  <c r="K33" i="15"/>
  <c r="E33" i="15"/>
  <c r="M33" i="15" s="1"/>
  <c r="N32" i="15"/>
  <c r="L32" i="15"/>
  <c r="K32" i="15"/>
  <c r="E32" i="15"/>
  <c r="N31" i="15"/>
  <c r="L31" i="15"/>
  <c r="K31" i="15"/>
  <c r="E31" i="15"/>
  <c r="N30" i="15"/>
  <c r="L30" i="15"/>
  <c r="K30" i="15"/>
  <c r="E30" i="15"/>
  <c r="N29" i="15"/>
  <c r="L29" i="15"/>
  <c r="K29" i="15"/>
  <c r="E29" i="15"/>
  <c r="M29" i="15" s="1"/>
  <c r="N28" i="15"/>
  <c r="L28" i="15"/>
  <c r="K28" i="15"/>
  <c r="E28" i="15"/>
  <c r="N27" i="15"/>
  <c r="L27" i="15"/>
  <c r="K27" i="15"/>
  <c r="E27" i="15"/>
  <c r="N26" i="15"/>
  <c r="L26" i="15"/>
  <c r="K26" i="15"/>
  <c r="E26" i="15"/>
  <c r="N25" i="15"/>
  <c r="L25" i="15"/>
  <c r="K25" i="15"/>
  <c r="E25" i="15"/>
  <c r="M25" i="15" s="1"/>
  <c r="N24" i="15"/>
  <c r="L24" i="15"/>
  <c r="K24" i="15"/>
  <c r="E24" i="15"/>
  <c r="N23" i="15"/>
  <c r="L23" i="15"/>
  <c r="K23" i="15"/>
  <c r="E23" i="15"/>
  <c r="M23" i="15" s="1"/>
  <c r="N22" i="15"/>
  <c r="L22" i="15"/>
  <c r="K22" i="15"/>
  <c r="E22" i="15"/>
  <c r="N21" i="15"/>
  <c r="L21" i="15"/>
  <c r="K21" i="15"/>
  <c r="E21" i="15"/>
  <c r="M21" i="15" s="1"/>
  <c r="N20" i="15"/>
  <c r="L20" i="15"/>
  <c r="K20" i="15"/>
  <c r="E20" i="15"/>
  <c r="N19" i="15"/>
  <c r="L19" i="15"/>
  <c r="K19" i="15"/>
  <c r="E19" i="15"/>
  <c r="N18" i="15"/>
  <c r="L18" i="15"/>
  <c r="K18" i="15"/>
  <c r="E18" i="15"/>
  <c r="N17" i="15"/>
  <c r="L17" i="15"/>
  <c r="K17" i="15"/>
  <c r="E17" i="15"/>
  <c r="M17" i="15" s="1"/>
  <c r="N16" i="15"/>
  <c r="L16" i="15"/>
  <c r="K16" i="15"/>
  <c r="E16" i="15"/>
  <c r="N15" i="15"/>
  <c r="L15" i="15"/>
  <c r="K15" i="15"/>
  <c r="E15" i="15"/>
  <c r="N14" i="15"/>
  <c r="L14" i="15"/>
  <c r="K14" i="15"/>
  <c r="E14" i="15"/>
  <c r="N13" i="15"/>
  <c r="L13" i="15"/>
  <c r="K13" i="15"/>
  <c r="E13" i="15"/>
  <c r="M13" i="15" s="1"/>
  <c r="N12" i="15"/>
  <c r="L12" i="15"/>
  <c r="K12" i="15"/>
  <c r="E12" i="15"/>
  <c r="N11" i="15"/>
  <c r="L11" i="15"/>
  <c r="K11" i="15"/>
  <c r="E11" i="15"/>
  <c r="N10" i="15"/>
  <c r="L10" i="15"/>
  <c r="K10" i="15"/>
  <c r="E10" i="15"/>
  <c r="N9" i="15"/>
  <c r="L9" i="15"/>
  <c r="K9" i="15"/>
  <c r="E9" i="15"/>
  <c r="M9" i="15" s="1"/>
  <c r="N8" i="15"/>
  <c r="L8" i="15"/>
  <c r="K8" i="15"/>
  <c r="E8" i="15"/>
  <c r="N7" i="15"/>
  <c r="L7" i="15"/>
  <c r="K7" i="15"/>
  <c r="E7" i="15"/>
  <c r="N6" i="15"/>
  <c r="L6" i="15"/>
  <c r="K6" i="15"/>
  <c r="E6" i="15"/>
  <c r="L68" i="15" l="1"/>
  <c r="E68" i="15"/>
  <c r="M68" i="15" s="1"/>
  <c r="M6" i="15"/>
  <c r="M10" i="15"/>
  <c r="M14" i="15"/>
  <c r="M18" i="15"/>
  <c r="M22" i="15"/>
  <c r="M26" i="15"/>
  <c r="M30" i="15"/>
  <c r="M34" i="15"/>
  <c r="M38" i="15"/>
  <c r="M42" i="15"/>
  <c r="M46" i="15"/>
  <c r="M50" i="15"/>
  <c r="M54" i="15"/>
  <c r="M58" i="15"/>
  <c r="M62" i="15"/>
  <c r="M66" i="15"/>
  <c r="M7" i="15"/>
  <c r="M11" i="15"/>
  <c r="M15" i="15"/>
  <c r="M19" i="15"/>
  <c r="M27" i="15"/>
  <c r="M31" i="15"/>
  <c r="M63" i="15"/>
  <c r="M67" i="15"/>
  <c r="K68" i="15"/>
  <c r="M8" i="15"/>
  <c r="M12" i="15"/>
  <c r="M16" i="15"/>
  <c r="M20" i="15"/>
  <c r="M24" i="15"/>
  <c r="M28" i="15"/>
  <c r="M32" i="15"/>
  <c r="M36" i="15"/>
  <c r="M40" i="15"/>
  <c r="M44" i="15"/>
  <c r="M48" i="15"/>
  <c r="M52" i="15"/>
  <c r="M56" i="15"/>
  <c r="M60" i="15"/>
  <c r="M64" i="15"/>
  <c r="N68" i="15"/>
</calcChain>
</file>

<file path=xl/sharedStrings.xml><?xml version="1.0" encoding="utf-8"?>
<sst xmlns="http://schemas.openxmlformats.org/spreadsheetml/2006/main" count="82" uniqueCount="74">
  <si>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</si>
  <si>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</si>
  <si>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</si>
  <si>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</si>
  <si>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</si>
  <si>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</si>
  <si>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</si>
  <si>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</si>
  <si>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</si>
  <si>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</si>
  <si>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</si>
  <si>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</si>
  <si>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</si>
  <si>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</si>
  <si>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</si>
  <si>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</si>
  <si>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</si>
  <si>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</si>
  <si>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</si>
  <si>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</si>
  <si>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</si>
  <si>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</si>
  <si>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</si>
  <si>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</si>
  <si>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</si>
  <si>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</si>
  <si>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</si>
  <si>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</si>
  <si>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</si>
  <si>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</si>
  <si>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</si>
  <si>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</si>
  <si>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</si>
  <si>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</si>
  <si>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</si>
  <si>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</si>
  <si>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</si>
  <si>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</si>
  <si>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</si>
  <si>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</si>
  <si>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</si>
  <si>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</si>
  <si>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</si>
  <si>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</si>
  <si>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</si>
  <si>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</si>
  <si>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</si>
  <si>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</si>
  <si>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</si>
  <si>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</si>
  <si>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</si>
  <si>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</si>
  <si>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</si>
  <si>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</si>
  <si>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</si>
  <si>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</si>
  <si>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</si>
  <si>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</si>
  <si>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</si>
  <si>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</si>
  <si>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</si>
  <si>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</si>
  <si>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2"/>
  </si>
  <si>
    <t>合計</t>
    <rPh sb="0" eb="2">
      <t>ゴウケイ</t>
    </rPh>
    <phoneticPr fontId="2"/>
  </si>
  <si>
    <t>増減</t>
    <rPh sb="0" eb="2">
      <t>ゾウゲン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</si>
  <si>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</si>
  <si>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表４　区市町村別の状況</t>
    <rPh sb="0" eb="1">
      <t>ヒョウ</t>
    </rPh>
    <rPh sb="3" eb="4">
      <t>ク</t>
    </rPh>
    <rPh sb="4" eb="5">
      <t>シ</t>
    </rPh>
    <rPh sb="5" eb="7">
      <t>チョウソン</t>
    </rPh>
    <rPh sb="7" eb="8">
      <t>ベツ</t>
    </rPh>
    <rPh sb="9" eb="11">
      <t>ジョウキョウ</t>
    </rPh>
    <phoneticPr fontId="2"/>
  </si>
  <si>
    <t>　　</t>
    <phoneticPr fontId="2"/>
  </si>
  <si>
    <t>(注1)就学前児童人口は、東京都総務局発行「住民基本台帳による東京都の世帯と人口（各年1月1日現在）」による。
　　（外国人人口を含まない。）</t>
    <rPh sb="1" eb="2">
      <t>チュウ</t>
    </rPh>
    <rPh sb="4" eb="7">
      <t>シュウガクマエ</t>
    </rPh>
    <rPh sb="7" eb="9">
      <t>ジドウ</t>
    </rPh>
    <rPh sb="9" eb="11">
      <t>ジンコウ</t>
    </rPh>
    <rPh sb="13" eb="15">
      <t>トウキョウ</t>
    </rPh>
    <rPh sb="15" eb="16">
      <t>ト</t>
    </rPh>
    <rPh sb="16" eb="18">
      <t>ソウム</t>
    </rPh>
    <rPh sb="18" eb="19">
      <t>キョク</t>
    </rPh>
    <rPh sb="19" eb="21">
      <t>ハッコウ</t>
    </rPh>
    <rPh sb="22" eb="24">
      <t>ジュウミン</t>
    </rPh>
    <rPh sb="24" eb="26">
      <t>キホン</t>
    </rPh>
    <rPh sb="26" eb="28">
      <t>ダイチョウ</t>
    </rPh>
    <rPh sb="31" eb="33">
      <t>トウキョウ</t>
    </rPh>
    <rPh sb="33" eb="34">
      <t>ト</t>
    </rPh>
    <rPh sb="35" eb="37">
      <t>セタイ</t>
    </rPh>
    <rPh sb="38" eb="40">
      <t>ジンコウ</t>
    </rPh>
    <rPh sb="41" eb="43">
      <t>カクネン</t>
    </rPh>
    <rPh sb="44" eb="45">
      <t>ガツ</t>
    </rPh>
    <rPh sb="46" eb="47">
      <t>ニチ</t>
    </rPh>
    <rPh sb="47" eb="49">
      <t>ゲンザイ</t>
    </rPh>
    <phoneticPr fontId="2"/>
  </si>
  <si>
    <t>(注2)保育サービス利用児童数は、認可保育所、認証保育所、認定こども園、小規模保育事業、家庭的保育事業、 
     事業所内保育事業、居宅訪問型保育事業、定期利用保育、区市町村単独保育施策等の合計。</t>
    <rPh sb="1" eb="2">
      <t>チュウ</t>
    </rPh>
    <rPh sb="41" eb="43">
      <t>ジギョウ</t>
    </rPh>
    <phoneticPr fontId="2"/>
  </si>
  <si>
    <t>(注3)認定こども園の利用児童数は、幼保連携型及び幼稚園型を利用する保育を必要とする子の合計。
 　　ただし、幼稚園型を構成する認可外保育施設が認証保育所の場合は、その分の利用児童を除く。</t>
    <rPh sb="1" eb="2">
      <t>チュウ</t>
    </rPh>
    <phoneticPr fontId="2"/>
  </si>
  <si>
    <t>就学前
児童人口
（a）</t>
    <rPh sb="0" eb="3">
      <t>シュウガクマエ</t>
    </rPh>
    <rPh sb="4" eb="6">
      <t>ジドウ</t>
    </rPh>
    <rPh sb="6" eb="8">
      <t>ジンコウ</t>
    </rPh>
    <phoneticPr fontId="2"/>
  </si>
  <si>
    <t>保育サービス利用児童数
（b）</t>
    <rPh sb="0" eb="2">
      <t>ホイク</t>
    </rPh>
    <phoneticPr fontId="2"/>
  </si>
  <si>
    <t>保育
サービス
利用率
（b/a）</t>
    <rPh sb="0" eb="2">
      <t>ホイク</t>
    </rPh>
    <rPh sb="8" eb="11">
      <t>リヨウリツ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</si>
</sst>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.0%"/>
    <numFmt numFmtId="178" formatCode="[$-411]ggge&quot;年&quot;m&quot;月&quot;d&quot;日&quot;;@"/>
    <numFmt numFmtId="179" formatCode="#,##0.0%;&quot;△ &quot;#,##0.0%"/>
    <numFmt numFmtId="180" formatCode="0;&quot;△ &quot;0"/>
    <numFmt numFmtId="181" formatCode="[$-411]ge\.m\.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0">
    <xf numFmtId="0" fontId="0" fillId="0" borderId="0" xfId="0"/>
    <xf numFmtId="38" fontId="3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7" fillId="0" borderId="0" xfId="2" applyFont="1" applyFill="1" applyAlignment="1">
      <alignment horizontal="center" vertical="center"/>
    </xf>
    <xf numFmtId="38" fontId="6" fillId="0" borderId="15" xfId="2" applyFont="1" applyFill="1" applyBorder="1" applyAlignment="1">
      <alignment wrapText="1"/>
    </xf>
    <xf numFmtId="38" fontId="8" fillId="0" borderId="10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vertical="center" wrapText="1"/>
    </xf>
    <xf numFmtId="38" fontId="6" fillId="0" borderId="16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38" fontId="9" fillId="0" borderId="11" xfId="2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vertical="center" shrinkToFit="1"/>
    </xf>
    <xf numFmtId="180" fontId="10" fillId="0" borderId="11" xfId="2" applyNumberFormat="1" applyFont="1" applyFill="1" applyBorder="1" applyAlignment="1">
      <alignment vertical="center"/>
    </xf>
    <xf numFmtId="38" fontId="6" fillId="0" borderId="5" xfId="2" applyFont="1" applyFill="1" applyBorder="1" applyAlignment="1">
      <alignment vertical="center" wrapText="1"/>
    </xf>
    <xf numFmtId="38" fontId="6" fillId="0" borderId="18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38" fontId="9" fillId="0" borderId="19" xfId="2" applyFont="1" applyFill="1" applyBorder="1" applyAlignment="1">
      <alignment vertical="center"/>
    </xf>
    <xf numFmtId="38" fontId="9" fillId="0" borderId="12" xfId="2" applyFont="1" applyFill="1" applyBorder="1" applyAlignment="1">
      <alignment vertical="center"/>
    </xf>
    <xf numFmtId="176" fontId="6" fillId="0" borderId="26" xfId="2" applyNumberFormat="1" applyFont="1" applyFill="1" applyBorder="1" applyAlignment="1">
      <alignment vertical="center"/>
    </xf>
    <xf numFmtId="176" fontId="10" fillId="0" borderId="2" xfId="2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 shrinkToFit="1"/>
    </xf>
    <xf numFmtId="180" fontId="10" fillId="0" borderId="12" xfId="2" applyNumberFormat="1" applyFont="1" applyFill="1" applyBorder="1" applyAlignment="1">
      <alignment vertical="center"/>
    </xf>
    <xf numFmtId="180" fontId="10" fillId="0" borderId="12" xfId="2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20" xfId="2" applyFont="1" applyFill="1" applyBorder="1" applyAlignment="1">
      <alignment vertical="center"/>
    </xf>
    <xf numFmtId="38" fontId="6" fillId="0" borderId="3" xfId="2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38" fontId="9" fillId="0" borderId="21" xfId="2" applyFont="1" applyFill="1" applyBorder="1" applyAlignment="1">
      <alignment vertical="center"/>
    </xf>
    <xf numFmtId="38" fontId="9" fillId="0" borderId="13" xfId="2" applyFont="1" applyFill="1" applyBorder="1" applyAlignment="1">
      <alignment vertical="center"/>
    </xf>
    <xf numFmtId="176" fontId="6" fillId="0" borderId="27" xfId="2" applyNumberFormat="1" applyFont="1" applyFill="1" applyBorder="1" applyAlignment="1">
      <alignment vertical="center"/>
    </xf>
    <xf numFmtId="176" fontId="10" fillId="0" borderId="3" xfId="2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vertical="center" shrinkToFit="1"/>
    </xf>
    <xf numFmtId="180" fontId="10" fillId="0" borderId="13" xfId="2" applyNumberFormat="1" applyFont="1" applyFill="1" applyBorder="1" applyAlignment="1">
      <alignment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22" xfId="2" applyFont="1" applyFill="1" applyBorder="1" applyAlignment="1">
      <alignment vertical="center"/>
    </xf>
    <xf numFmtId="38" fontId="6" fillId="0" borderId="23" xfId="2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38" fontId="9" fillId="0" borderId="24" xfId="2" applyFont="1" applyFill="1" applyBorder="1" applyAlignment="1">
      <alignment vertical="center"/>
    </xf>
    <xf numFmtId="38" fontId="6" fillId="0" borderId="39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38" fontId="9" fillId="0" borderId="40" xfId="2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179" fontId="6" fillId="0" borderId="8" xfId="1" applyNumberFormat="1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 shrinkToFit="1"/>
    </xf>
    <xf numFmtId="180" fontId="10" fillId="0" borderId="0" xfId="2" applyNumberFormat="1" applyFont="1" applyFill="1" applyBorder="1" applyAlignment="1">
      <alignment vertical="center" shrinkToFit="1"/>
    </xf>
    <xf numFmtId="38" fontId="11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12" fillId="0" borderId="0" xfId="2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13" fillId="0" borderId="0" xfId="0" applyFont="1"/>
    <xf numFmtId="38" fontId="7" fillId="0" borderId="0" xfId="2" applyFont="1" applyFill="1" applyBorder="1" applyAlignment="1">
      <alignment vertical="center"/>
    </xf>
    <xf numFmtId="176" fontId="10" fillId="0" borderId="14" xfId="2" applyNumberFormat="1" applyFont="1" applyFill="1" applyBorder="1" applyAlignment="1">
      <alignment vertical="center" shrinkToFit="1"/>
    </xf>
    <xf numFmtId="176" fontId="6" fillId="0" borderId="9" xfId="2" applyNumberFormat="1" applyFont="1" applyFill="1" applyBorder="1" applyAlignment="1">
      <alignment vertical="center"/>
    </xf>
    <xf numFmtId="181" fontId="14" fillId="0" borderId="0" xfId="2" applyNumberFormat="1" applyFont="1" applyFill="1" applyAlignment="1">
      <alignment horizontal="right" vertical="center"/>
    </xf>
    <xf numFmtId="38" fontId="5" fillId="0" borderId="0" xfId="2" applyFont="1" applyFill="1" applyAlignment="1">
      <alignment horizontal="left" vertical="top" wrapText="1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6" fillId="0" borderId="34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178" fontId="6" fillId="0" borderId="35" xfId="2" applyNumberFormat="1" applyFont="1" applyFill="1" applyBorder="1" applyAlignment="1">
      <alignment horizontal="center" vertical="center"/>
    </xf>
    <xf numFmtId="178" fontId="6" fillId="0" borderId="36" xfId="2" applyNumberFormat="1" applyFont="1" applyFill="1" applyBorder="1" applyAlignment="1">
      <alignment horizontal="center" vertical="center"/>
    </xf>
    <xf numFmtId="178" fontId="6" fillId="0" borderId="37" xfId="2" applyNumberFormat="1" applyFont="1" applyFill="1" applyBorder="1" applyAlignment="1">
      <alignment horizontal="center" vertical="center"/>
    </xf>
    <xf numFmtId="178" fontId="6" fillId="0" borderId="16" xfId="2" applyNumberFormat="1" applyFont="1" applyFill="1" applyBorder="1" applyAlignment="1">
      <alignment horizontal="center" vertical="center"/>
    </xf>
    <xf numFmtId="178" fontId="6" fillId="0" borderId="25" xfId="2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center" vertical="center"/>
    </xf>
    <xf numFmtId="38" fontId="6" fillId="0" borderId="38" xfId="2" applyFont="1" applyFill="1" applyBorder="1" applyAlignment="1">
      <alignment horizontal="center" vertical="center" wrapText="1"/>
    </xf>
    <xf numFmtId="38" fontId="6" fillId="0" borderId="39" xfId="2" applyFont="1" applyFill="1" applyBorder="1" applyAlignment="1">
      <alignment horizontal="center" vertical="center"/>
    </xf>
    <xf numFmtId="38" fontId="6" fillId="0" borderId="30" xfId="2" applyFont="1" applyFill="1" applyBorder="1" applyAlignment="1">
      <alignment horizontal="center" vertical="center" wrapText="1"/>
    </xf>
    <xf numFmtId="38" fontId="6" fillId="0" borderId="31" xfId="2" applyFont="1" applyFill="1" applyBorder="1" applyAlignment="1">
      <alignment horizontal="center" vertical="center" wrapText="1"/>
    </xf>
    <xf numFmtId="38" fontId="6" fillId="0" borderId="28" xfId="2" applyFont="1" applyFill="1" applyBorder="1" applyAlignment="1">
      <alignment horizontal="center" vertical="center" wrapText="1"/>
    </xf>
    <xf numFmtId="38" fontId="6" fillId="0" borderId="29" xfId="2" applyFont="1" applyFill="1" applyBorder="1" applyAlignment="1">
      <alignment horizontal="center" vertical="center" wrapText="1"/>
    </xf>
    <xf numFmtId="38" fontId="6" fillId="0" borderId="33" xfId="2" applyFont="1" applyFill="1" applyBorder="1" applyAlignment="1">
      <alignment horizontal="center" vertical="center" wrapText="1"/>
    </xf>
    <xf numFmtId="38" fontId="6" fillId="0" borderId="14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A111"/>
  <sheetViews>
    <sheetView showGridLines="0" tabSelected="1" zoomScale="115" zoomScaleNormal="115" zoomScaleSheetLayoutView="140" workbookViewId="0">
      <selection activeCell="G1" sqref="G1"/>
    </sheetView>
  </sheetViews>
  <sheetFormatPr defaultColWidth="9.875" defaultRowHeight="10.5" customHeight="1" x14ac:dyDescent="0.15"/>
  <cols>
    <col min="1" max="1" width="1.375" style="62" customWidth="1"/>
    <col min="2" max="2" width="9" style="3" customWidth="1"/>
    <col min="3" max="3" width="7.5" style="62" customWidth="1"/>
    <col min="4" max="4" width="7.375" style="62" customWidth="1"/>
    <col min="5" max="5" width="6.375" style="62" customWidth="1"/>
    <col min="6" max="6" width="6.875" style="62" customWidth="1"/>
    <col min="7" max="7" width="7.5" style="62" customWidth="1"/>
    <col min="8" max="8" width="7.375" style="62" customWidth="1"/>
    <col min="9" max="9" width="6.375" style="62" customWidth="1"/>
    <col min="10" max="10" width="6.875" style="62" bestFit="1" customWidth="1"/>
    <col min="11" max="11" width="7.75" style="62" customWidth="1"/>
    <col min="12" max="12" width="7.375" style="62" customWidth="1"/>
    <col min="13" max="13" width="6.375" style="62" customWidth="1"/>
    <col min="14" max="14" width="9.375" style="62" customWidth="1"/>
    <col min="15" max="15" width="1" style="62" customWidth="1"/>
    <col min="16" max="27" width="9" style="63" customWidth="1"/>
    <col min="28" max="16384" width="9.875" style="62"/>
  </cols>
  <sheetData>
    <row r="1" spans="2:14" s="3" customFormat="1" ht="32.25" customHeight="1" x14ac:dyDescent="0.15">
      <c r="B1" s="1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7"/>
    </row>
    <row r="2" spans="2:14" s="3" customFormat="1" ht="5.25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4" customFormat="1" ht="15.95" customHeight="1" x14ac:dyDescent="0.15">
      <c r="B3" s="71" t="s">
        <v>62</v>
      </c>
      <c r="C3" s="74">
        <v>43922</v>
      </c>
      <c r="D3" s="75"/>
      <c r="E3" s="75"/>
      <c r="F3" s="76"/>
      <c r="G3" s="77">
        <v>43556</v>
      </c>
      <c r="H3" s="78"/>
      <c r="I3" s="78"/>
      <c r="J3" s="79"/>
      <c r="K3" s="78" t="s">
        <v>64</v>
      </c>
      <c r="L3" s="78"/>
      <c r="M3" s="78"/>
      <c r="N3" s="79"/>
    </row>
    <row r="4" spans="2:14" s="4" customFormat="1" ht="10.5" customHeight="1" x14ac:dyDescent="0.15">
      <c r="B4" s="72"/>
      <c r="C4" s="80" t="s">
        <v>71</v>
      </c>
      <c r="D4" s="82" t="s">
        <v>72</v>
      </c>
      <c r="E4" s="5"/>
      <c r="F4" s="84" t="s">
        <v>65</v>
      </c>
      <c r="G4" s="80" t="s">
        <v>71</v>
      </c>
      <c r="H4" s="82" t="s">
        <v>72</v>
      </c>
      <c r="I4" s="5"/>
      <c r="J4" s="86" t="s">
        <v>65</v>
      </c>
      <c r="K4" s="88" t="s">
        <v>71</v>
      </c>
      <c r="L4" s="82" t="s">
        <v>72</v>
      </c>
      <c r="M4" s="5"/>
      <c r="N4" s="86" t="s">
        <v>65</v>
      </c>
    </row>
    <row r="5" spans="2:14" s="4" customFormat="1" ht="41.1" customHeight="1" x14ac:dyDescent="0.15">
      <c r="B5" s="73"/>
      <c r="C5" s="81"/>
      <c r="D5" s="83"/>
      <c r="E5" s="6" t="s">
        <v>73</v>
      </c>
      <c r="F5" s="85"/>
      <c r="G5" s="81"/>
      <c r="H5" s="83"/>
      <c r="I5" s="6" t="s">
        <v>73</v>
      </c>
      <c r="J5" s="87"/>
      <c r="K5" s="89"/>
      <c r="L5" s="83"/>
      <c r="M5" s="6" t="s">
        <v>73</v>
      </c>
      <c r="N5" s="87"/>
    </row>
    <row r="6" spans="2:14" s="3" customFormat="1" ht="10.5" customHeight="1" x14ac:dyDescent="0.15">
      <c r="B6" s="7" t="s">
        <v>0</v>
      </c>
      <c r="C6" s="8">
        <v>3831</v>
      </c>
      <c r="D6" s="9">
        <v>1954</v>
      </c>
      <c r="E6" s="10">
        <f>ROUND(D6/C6,3)</f>
        <v>0.51</v>
      </c>
      <c r="F6" s="11">
        <v>0</v>
      </c>
      <c r="G6" s="8">
        <v>3723</v>
      </c>
      <c r="H6" s="9">
        <v>1872</v>
      </c>
      <c r="I6" s="10">
        <v>0.503</v>
      </c>
      <c r="J6" s="12">
        <v>4</v>
      </c>
      <c r="K6" s="13">
        <f>C6-G6</f>
        <v>108</v>
      </c>
      <c r="L6" s="14">
        <f>D6-H6</f>
        <v>82</v>
      </c>
      <c r="M6" s="15">
        <f>E6-I6</f>
        <v>7.0000000000000062E-3</v>
      </c>
      <c r="N6" s="16">
        <f>F6-J6</f>
        <v>-4</v>
      </c>
    </row>
    <row r="7" spans="2:14" s="3" customFormat="1" ht="10.5" customHeight="1" x14ac:dyDescent="0.15">
      <c r="B7" s="17" t="s">
        <v>1</v>
      </c>
      <c r="C7" s="18">
        <v>11279</v>
      </c>
      <c r="D7" s="19">
        <v>5561</v>
      </c>
      <c r="E7" s="20">
        <f t="shared" ref="E7:E68" si="0">ROUND(D7/C7,3)</f>
        <v>0.49299999999999999</v>
      </c>
      <c r="F7" s="21">
        <v>202</v>
      </c>
      <c r="G7" s="18">
        <v>10853</v>
      </c>
      <c r="H7" s="19">
        <v>5181</v>
      </c>
      <c r="I7" s="20">
        <v>0.47699999999999998</v>
      </c>
      <c r="J7" s="22">
        <v>197</v>
      </c>
      <c r="K7" s="23">
        <f t="shared" ref="K7:N22" si="1">C7-G7</f>
        <v>426</v>
      </c>
      <c r="L7" s="24">
        <f t="shared" si="1"/>
        <v>380</v>
      </c>
      <c r="M7" s="25">
        <f t="shared" si="1"/>
        <v>1.6000000000000014E-2</v>
      </c>
      <c r="N7" s="26">
        <f t="shared" si="1"/>
        <v>5</v>
      </c>
    </row>
    <row r="8" spans="2:14" s="3" customFormat="1" ht="10.5" customHeight="1" x14ac:dyDescent="0.15">
      <c r="B8" s="17" t="s">
        <v>2</v>
      </c>
      <c r="C8" s="18">
        <v>16034</v>
      </c>
      <c r="D8" s="19">
        <v>8071</v>
      </c>
      <c r="E8" s="20">
        <f t="shared" si="0"/>
        <v>0.503</v>
      </c>
      <c r="F8" s="21">
        <v>0</v>
      </c>
      <c r="G8" s="18">
        <v>16080</v>
      </c>
      <c r="H8" s="19">
        <v>8132</v>
      </c>
      <c r="I8" s="20">
        <v>0.50600000000000001</v>
      </c>
      <c r="J8" s="22">
        <v>0</v>
      </c>
      <c r="K8" s="23">
        <f t="shared" si="1"/>
        <v>-46</v>
      </c>
      <c r="L8" s="24">
        <f t="shared" si="1"/>
        <v>-61</v>
      </c>
      <c r="M8" s="25">
        <f t="shared" si="1"/>
        <v>-3.0000000000000027E-3</v>
      </c>
      <c r="N8" s="26">
        <f t="shared" si="1"/>
        <v>0</v>
      </c>
    </row>
    <row r="9" spans="2:14" s="3" customFormat="1" ht="10.5" customHeight="1" x14ac:dyDescent="0.15">
      <c r="B9" s="17" t="s">
        <v>3</v>
      </c>
      <c r="C9" s="18">
        <v>13142</v>
      </c>
      <c r="D9" s="19">
        <v>7253</v>
      </c>
      <c r="E9" s="20">
        <f t="shared" si="0"/>
        <v>0.55200000000000005</v>
      </c>
      <c r="F9" s="21">
        <v>1</v>
      </c>
      <c r="G9" s="18">
        <v>13251</v>
      </c>
      <c r="H9" s="19">
        <v>6951</v>
      </c>
      <c r="I9" s="20">
        <v>0.52500000000000002</v>
      </c>
      <c r="J9" s="22">
        <v>2</v>
      </c>
      <c r="K9" s="23">
        <f t="shared" si="1"/>
        <v>-109</v>
      </c>
      <c r="L9" s="24">
        <f t="shared" si="1"/>
        <v>302</v>
      </c>
      <c r="M9" s="25">
        <f t="shared" si="1"/>
        <v>2.7000000000000024E-2</v>
      </c>
      <c r="N9" s="26">
        <f t="shared" si="1"/>
        <v>-1</v>
      </c>
    </row>
    <row r="10" spans="2:14" s="3" customFormat="1" ht="10.5" customHeight="1" x14ac:dyDescent="0.15">
      <c r="B10" s="17" t="s">
        <v>4</v>
      </c>
      <c r="C10" s="18">
        <v>12066</v>
      </c>
      <c r="D10" s="19">
        <v>5926</v>
      </c>
      <c r="E10" s="20">
        <f t="shared" si="0"/>
        <v>0.49099999999999999</v>
      </c>
      <c r="F10" s="21">
        <v>11</v>
      </c>
      <c r="G10" s="18">
        <v>11778</v>
      </c>
      <c r="H10" s="19">
        <v>5437</v>
      </c>
      <c r="I10" s="20">
        <v>0.46200000000000002</v>
      </c>
      <c r="J10" s="22">
        <v>46</v>
      </c>
      <c r="K10" s="23">
        <f t="shared" si="1"/>
        <v>288</v>
      </c>
      <c r="L10" s="24">
        <f t="shared" si="1"/>
        <v>489</v>
      </c>
      <c r="M10" s="25">
        <f t="shared" si="1"/>
        <v>2.899999999999997E-2</v>
      </c>
      <c r="N10" s="26">
        <f t="shared" si="1"/>
        <v>-35</v>
      </c>
    </row>
    <row r="11" spans="2:14" s="3" customFormat="1" ht="10.5" customHeight="1" x14ac:dyDescent="0.15">
      <c r="B11" s="17" t="s">
        <v>5</v>
      </c>
      <c r="C11" s="18">
        <v>7858</v>
      </c>
      <c r="D11" s="19">
        <v>4091</v>
      </c>
      <c r="E11" s="20">
        <f t="shared" si="0"/>
        <v>0.52100000000000002</v>
      </c>
      <c r="F11" s="21">
        <v>60</v>
      </c>
      <c r="G11" s="18">
        <v>7828</v>
      </c>
      <c r="H11" s="19">
        <v>3737</v>
      </c>
      <c r="I11" s="20">
        <v>0.47699999999999998</v>
      </c>
      <c r="J11" s="22">
        <v>79</v>
      </c>
      <c r="K11" s="23">
        <f t="shared" si="1"/>
        <v>30</v>
      </c>
      <c r="L11" s="24">
        <f t="shared" si="1"/>
        <v>354</v>
      </c>
      <c r="M11" s="25">
        <f t="shared" si="1"/>
        <v>4.4000000000000039E-2</v>
      </c>
      <c r="N11" s="26">
        <f t="shared" si="1"/>
        <v>-19</v>
      </c>
    </row>
    <row r="12" spans="2:14" s="3" customFormat="1" ht="10.5" customHeight="1" x14ac:dyDescent="0.15">
      <c r="B12" s="17" t="s">
        <v>6</v>
      </c>
      <c r="C12" s="18">
        <v>12485</v>
      </c>
      <c r="D12" s="19">
        <v>7054</v>
      </c>
      <c r="E12" s="20">
        <f t="shared" si="0"/>
        <v>0.56499999999999995</v>
      </c>
      <c r="F12" s="21">
        <v>97</v>
      </c>
      <c r="G12" s="18">
        <v>12485</v>
      </c>
      <c r="H12" s="19">
        <v>6758</v>
      </c>
      <c r="I12" s="20">
        <v>0.54100000000000004</v>
      </c>
      <c r="J12" s="22">
        <v>83</v>
      </c>
      <c r="K12" s="23">
        <f t="shared" si="1"/>
        <v>0</v>
      </c>
      <c r="L12" s="24">
        <f t="shared" si="1"/>
        <v>296</v>
      </c>
      <c r="M12" s="25">
        <f t="shared" si="1"/>
        <v>2.399999999999991E-2</v>
      </c>
      <c r="N12" s="26">
        <f t="shared" si="1"/>
        <v>14</v>
      </c>
    </row>
    <row r="13" spans="2:14" s="3" customFormat="1" ht="10.5" customHeight="1" x14ac:dyDescent="0.15">
      <c r="B13" s="17" t="s">
        <v>7</v>
      </c>
      <c r="C13" s="18">
        <v>26193</v>
      </c>
      <c r="D13" s="19">
        <v>14772</v>
      </c>
      <c r="E13" s="20">
        <f t="shared" si="0"/>
        <v>0.56399999999999995</v>
      </c>
      <c r="F13" s="21">
        <v>14</v>
      </c>
      <c r="G13" s="18">
        <v>26884</v>
      </c>
      <c r="H13" s="19">
        <v>14190</v>
      </c>
      <c r="I13" s="20">
        <v>0.52800000000000002</v>
      </c>
      <c r="J13" s="22">
        <v>51</v>
      </c>
      <c r="K13" s="23">
        <f t="shared" si="1"/>
        <v>-691</v>
      </c>
      <c r="L13" s="24">
        <f t="shared" si="1"/>
        <v>582</v>
      </c>
      <c r="M13" s="25">
        <f t="shared" si="1"/>
        <v>3.5999999999999921E-2</v>
      </c>
      <c r="N13" s="26">
        <f t="shared" si="1"/>
        <v>-37</v>
      </c>
    </row>
    <row r="14" spans="2:14" s="3" customFormat="1" ht="10.5" customHeight="1" x14ac:dyDescent="0.15">
      <c r="B14" s="17" t="s">
        <v>8</v>
      </c>
      <c r="C14" s="18">
        <v>21055</v>
      </c>
      <c r="D14" s="19">
        <v>11700</v>
      </c>
      <c r="E14" s="20">
        <f t="shared" si="0"/>
        <v>0.55600000000000005</v>
      </c>
      <c r="F14" s="21">
        <v>13</v>
      </c>
      <c r="G14" s="18">
        <v>20608</v>
      </c>
      <c r="H14" s="19">
        <v>11126</v>
      </c>
      <c r="I14" s="20">
        <v>0.54</v>
      </c>
      <c r="J14" s="22">
        <v>12</v>
      </c>
      <c r="K14" s="23">
        <f t="shared" si="1"/>
        <v>447</v>
      </c>
      <c r="L14" s="24">
        <f t="shared" si="1"/>
        <v>574</v>
      </c>
      <c r="M14" s="25">
        <f t="shared" si="1"/>
        <v>1.6000000000000014E-2</v>
      </c>
      <c r="N14" s="26">
        <f t="shared" si="1"/>
        <v>1</v>
      </c>
    </row>
    <row r="15" spans="2:14" s="3" customFormat="1" ht="10.5" customHeight="1" x14ac:dyDescent="0.15">
      <c r="B15" s="17" t="s">
        <v>9</v>
      </c>
      <c r="C15" s="18">
        <v>13366</v>
      </c>
      <c r="D15" s="19">
        <v>6806</v>
      </c>
      <c r="E15" s="20">
        <f t="shared" si="0"/>
        <v>0.50900000000000001</v>
      </c>
      <c r="F15" s="21">
        <v>0</v>
      </c>
      <c r="G15" s="18">
        <v>13424</v>
      </c>
      <c r="H15" s="19">
        <v>5990</v>
      </c>
      <c r="I15" s="20">
        <v>0.44600000000000001</v>
      </c>
      <c r="J15" s="22">
        <v>79</v>
      </c>
      <c r="K15" s="23">
        <f t="shared" si="1"/>
        <v>-58</v>
      </c>
      <c r="L15" s="24">
        <f>D15-H15</f>
        <v>816</v>
      </c>
      <c r="M15" s="25">
        <f t="shared" si="1"/>
        <v>6.3E-2</v>
      </c>
      <c r="N15" s="26">
        <f t="shared" si="1"/>
        <v>-79</v>
      </c>
    </row>
    <row r="16" spans="2:14" s="3" customFormat="1" ht="10.5" customHeight="1" x14ac:dyDescent="0.15">
      <c r="B16" s="17" t="s">
        <v>10</v>
      </c>
      <c r="C16" s="18">
        <v>32088</v>
      </c>
      <c r="D16" s="19">
        <v>15906</v>
      </c>
      <c r="E16" s="20">
        <f t="shared" si="0"/>
        <v>0.496</v>
      </c>
      <c r="F16" s="21">
        <v>35</v>
      </c>
      <c r="G16" s="18">
        <v>32685</v>
      </c>
      <c r="H16" s="19">
        <v>15184</v>
      </c>
      <c r="I16" s="20">
        <v>0.46500000000000002</v>
      </c>
      <c r="J16" s="22">
        <v>116</v>
      </c>
      <c r="K16" s="23">
        <f t="shared" si="1"/>
        <v>-597</v>
      </c>
      <c r="L16" s="24">
        <f t="shared" si="1"/>
        <v>722</v>
      </c>
      <c r="M16" s="25">
        <f t="shared" si="1"/>
        <v>3.0999999999999972E-2</v>
      </c>
      <c r="N16" s="26">
        <f t="shared" si="1"/>
        <v>-81</v>
      </c>
    </row>
    <row r="17" spans="2:14" s="3" customFormat="1" ht="10.5" customHeight="1" x14ac:dyDescent="0.15">
      <c r="B17" s="17" t="s">
        <v>11</v>
      </c>
      <c r="C17" s="18">
        <v>43398</v>
      </c>
      <c r="D17" s="19">
        <v>19319</v>
      </c>
      <c r="E17" s="20">
        <f t="shared" si="0"/>
        <v>0.44500000000000001</v>
      </c>
      <c r="F17" s="21">
        <v>0</v>
      </c>
      <c r="G17" s="18">
        <v>44298</v>
      </c>
      <c r="H17" s="19">
        <v>18605</v>
      </c>
      <c r="I17" s="20">
        <v>0.42</v>
      </c>
      <c r="J17" s="22">
        <v>470</v>
      </c>
      <c r="K17" s="23">
        <f t="shared" si="1"/>
        <v>-900</v>
      </c>
      <c r="L17" s="24">
        <f t="shared" si="1"/>
        <v>714</v>
      </c>
      <c r="M17" s="25">
        <f t="shared" si="1"/>
        <v>2.5000000000000022E-2</v>
      </c>
      <c r="N17" s="26">
        <f t="shared" si="1"/>
        <v>-470</v>
      </c>
    </row>
    <row r="18" spans="2:14" s="3" customFormat="1" ht="10.5" customHeight="1" x14ac:dyDescent="0.15">
      <c r="B18" s="17" t="s">
        <v>12</v>
      </c>
      <c r="C18" s="18">
        <v>10874</v>
      </c>
      <c r="D18" s="19">
        <v>5553</v>
      </c>
      <c r="E18" s="20">
        <f t="shared" si="0"/>
        <v>0.51100000000000001</v>
      </c>
      <c r="F18" s="21">
        <v>58</v>
      </c>
      <c r="G18" s="18">
        <v>10809</v>
      </c>
      <c r="H18" s="19">
        <v>5305</v>
      </c>
      <c r="I18" s="20">
        <v>0.49099999999999999</v>
      </c>
      <c r="J18" s="22">
        <v>92</v>
      </c>
      <c r="K18" s="23">
        <f t="shared" si="1"/>
        <v>65</v>
      </c>
      <c r="L18" s="24">
        <f t="shared" si="1"/>
        <v>248</v>
      </c>
      <c r="M18" s="25">
        <f t="shared" si="1"/>
        <v>2.0000000000000018E-2</v>
      </c>
      <c r="N18" s="26">
        <f t="shared" si="1"/>
        <v>-34</v>
      </c>
    </row>
    <row r="19" spans="2:14" s="3" customFormat="1" ht="10.5" customHeight="1" x14ac:dyDescent="0.15">
      <c r="B19" s="17" t="s">
        <v>13</v>
      </c>
      <c r="C19" s="18">
        <v>13106</v>
      </c>
      <c r="D19" s="19">
        <v>6730</v>
      </c>
      <c r="E19" s="20">
        <f t="shared" si="0"/>
        <v>0.51400000000000001</v>
      </c>
      <c r="F19" s="21">
        <v>73</v>
      </c>
      <c r="G19" s="18">
        <v>13139</v>
      </c>
      <c r="H19" s="19">
        <v>6470</v>
      </c>
      <c r="I19" s="20">
        <v>0.49199999999999999</v>
      </c>
      <c r="J19" s="22">
        <v>157</v>
      </c>
      <c r="K19" s="23">
        <f t="shared" si="1"/>
        <v>-33</v>
      </c>
      <c r="L19" s="24">
        <f t="shared" si="1"/>
        <v>260</v>
      </c>
      <c r="M19" s="25">
        <f t="shared" si="1"/>
        <v>2.200000000000002E-2</v>
      </c>
      <c r="N19" s="26">
        <f t="shared" si="1"/>
        <v>-84</v>
      </c>
    </row>
    <row r="20" spans="2:14" s="3" customFormat="1" ht="10.5" customHeight="1" x14ac:dyDescent="0.15">
      <c r="B20" s="17" t="s">
        <v>14</v>
      </c>
      <c r="C20" s="18">
        <v>25520</v>
      </c>
      <c r="D20" s="19">
        <v>13520</v>
      </c>
      <c r="E20" s="20">
        <f t="shared" si="0"/>
        <v>0.53</v>
      </c>
      <c r="F20" s="21">
        <v>0</v>
      </c>
      <c r="G20" s="18">
        <v>25415</v>
      </c>
      <c r="H20" s="19">
        <v>12810</v>
      </c>
      <c r="I20" s="20">
        <v>0.504</v>
      </c>
      <c r="J20" s="22">
        <v>0</v>
      </c>
      <c r="K20" s="23">
        <f t="shared" si="1"/>
        <v>105</v>
      </c>
      <c r="L20" s="24">
        <f t="shared" si="1"/>
        <v>710</v>
      </c>
      <c r="M20" s="25">
        <f t="shared" si="1"/>
        <v>2.6000000000000023E-2</v>
      </c>
      <c r="N20" s="27">
        <f t="shared" si="1"/>
        <v>0</v>
      </c>
    </row>
    <row r="21" spans="2:14" s="3" customFormat="1" ht="10.5" customHeight="1" x14ac:dyDescent="0.15">
      <c r="B21" s="17" t="s">
        <v>15</v>
      </c>
      <c r="C21" s="18">
        <v>10913</v>
      </c>
      <c r="D21" s="19">
        <v>6431</v>
      </c>
      <c r="E21" s="20">
        <f t="shared" si="0"/>
        <v>0.58899999999999997</v>
      </c>
      <c r="F21" s="21">
        <v>0</v>
      </c>
      <c r="G21" s="18">
        <v>10980</v>
      </c>
      <c r="H21" s="19">
        <v>6163</v>
      </c>
      <c r="I21" s="20">
        <v>0.56100000000000005</v>
      </c>
      <c r="J21" s="22">
        <v>16</v>
      </c>
      <c r="K21" s="23">
        <f t="shared" si="1"/>
        <v>-67</v>
      </c>
      <c r="L21" s="24">
        <f t="shared" si="1"/>
        <v>268</v>
      </c>
      <c r="M21" s="25">
        <f t="shared" si="1"/>
        <v>2.7999999999999914E-2</v>
      </c>
      <c r="N21" s="26">
        <f t="shared" si="1"/>
        <v>-16</v>
      </c>
    </row>
    <row r="22" spans="2:14" s="3" customFormat="1" ht="10.5" customHeight="1" x14ac:dyDescent="0.15">
      <c r="B22" s="17" t="s">
        <v>16</v>
      </c>
      <c r="C22" s="18">
        <v>15527</v>
      </c>
      <c r="D22" s="19">
        <v>8891</v>
      </c>
      <c r="E22" s="20">
        <f t="shared" si="0"/>
        <v>0.57299999999999995</v>
      </c>
      <c r="F22" s="21">
        <v>79</v>
      </c>
      <c r="G22" s="18">
        <v>15563</v>
      </c>
      <c r="H22" s="19">
        <v>8543</v>
      </c>
      <c r="I22" s="20">
        <v>0.54900000000000004</v>
      </c>
      <c r="J22" s="22">
        <v>119</v>
      </c>
      <c r="K22" s="23">
        <f t="shared" si="1"/>
        <v>-36</v>
      </c>
      <c r="L22" s="24">
        <f t="shared" si="1"/>
        <v>348</v>
      </c>
      <c r="M22" s="25">
        <f t="shared" si="1"/>
        <v>2.399999999999991E-2</v>
      </c>
      <c r="N22" s="26">
        <f t="shared" si="1"/>
        <v>-40</v>
      </c>
    </row>
    <row r="23" spans="2:14" s="3" customFormat="1" ht="10.5" customHeight="1" x14ac:dyDescent="0.15">
      <c r="B23" s="17" t="s">
        <v>17</v>
      </c>
      <c r="C23" s="18">
        <v>9665</v>
      </c>
      <c r="D23" s="19">
        <v>5773</v>
      </c>
      <c r="E23" s="20">
        <f t="shared" si="0"/>
        <v>0.59699999999999998</v>
      </c>
      <c r="F23" s="21">
        <v>28</v>
      </c>
      <c r="G23" s="18">
        <v>9820</v>
      </c>
      <c r="H23" s="19">
        <v>5640</v>
      </c>
      <c r="I23" s="20">
        <v>0.57399999999999995</v>
      </c>
      <c r="J23" s="22">
        <v>45</v>
      </c>
      <c r="K23" s="23">
        <f t="shared" ref="K23:N67" si="2">C23-G23</f>
        <v>-155</v>
      </c>
      <c r="L23" s="24">
        <f t="shared" si="2"/>
        <v>133</v>
      </c>
      <c r="M23" s="25">
        <f t="shared" si="2"/>
        <v>2.300000000000002E-2</v>
      </c>
      <c r="N23" s="26">
        <f t="shared" si="2"/>
        <v>-17</v>
      </c>
    </row>
    <row r="24" spans="2:14" s="3" customFormat="1" ht="10.5" customHeight="1" x14ac:dyDescent="0.15">
      <c r="B24" s="17" t="s">
        <v>18</v>
      </c>
      <c r="C24" s="18">
        <v>24488</v>
      </c>
      <c r="D24" s="19">
        <v>13045</v>
      </c>
      <c r="E24" s="20">
        <f t="shared" si="0"/>
        <v>0.53300000000000003</v>
      </c>
      <c r="F24" s="21">
        <v>80</v>
      </c>
      <c r="G24" s="18">
        <v>25220</v>
      </c>
      <c r="H24" s="19">
        <v>12808</v>
      </c>
      <c r="I24" s="20">
        <v>0.50800000000000001</v>
      </c>
      <c r="J24" s="22">
        <v>108</v>
      </c>
      <c r="K24" s="23">
        <f t="shared" si="2"/>
        <v>-732</v>
      </c>
      <c r="L24" s="24">
        <f t="shared" si="2"/>
        <v>237</v>
      </c>
      <c r="M24" s="25">
        <f t="shared" si="2"/>
        <v>2.5000000000000022E-2</v>
      </c>
      <c r="N24" s="26">
        <f t="shared" si="2"/>
        <v>-28</v>
      </c>
    </row>
    <row r="25" spans="2:14" s="3" customFormat="1" ht="10.5" customHeight="1" x14ac:dyDescent="0.15">
      <c r="B25" s="17" t="s">
        <v>19</v>
      </c>
      <c r="C25" s="18">
        <v>34631</v>
      </c>
      <c r="D25" s="19">
        <v>16748</v>
      </c>
      <c r="E25" s="20">
        <f t="shared" si="0"/>
        <v>0.48399999999999999</v>
      </c>
      <c r="F25" s="21">
        <v>11</v>
      </c>
      <c r="G25" s="18">
        <v>34978</v>
      </c>
      <c r="H25" s="19">
        <v>16043</v>
      </c>
      <c r="I25" s="20">
        <v>0.45900000000000002</v>
      </c>
      <c r="J25" s="22">
        <v>14</v>
      </c>
      <c r="K25" s="23">
        <f t="shared" si="2"/>
        <v>-347</v>
      </c>
      <c r="L25" s="24">
        <f t="shared" si="2"/>
        <v>705</v>
      </c>
      <c r="M25" s="25">
        <f t="shared" si="2"/>
        <v>2.4999999999999967E-2</v>
      </c>
      <c r="N25" s="26">
        <f t="shared" si="2"/>
        <v>-3</v>
      </c>
    </row>
    <row r="26" spans="2:14" s="3" customFormat="1" ht="10.5" customHeight="1" x14ac:dyDescent="0.15">
      <c r="B26" s="17" t="s">
        <v>20</v>
      </c>
      <c r="C26" s="18">
        <v>28456</v>
      </c>
      <c r="D26" s="19">
        <v>14056</v>
      </c>
      <c r="E26" s="20">
        <f t="shared" si="0"/>
        <v>0.49399999999999999</v>
      </c>
      <c r="F26" s="21">
        <v>3</v>
      </c>
      <c r="G26" s="18">
        <v>29560</v>
      </c>
      <c r="H26" s="19">
        <v>13614</v>
      </c>
      <c r="I26" s="20">
        <v>0.46100000000000002</v>
      </c>
      <c r="J26" s="22">
        <v>123</v>
      </c>
      <c r="K26" s="23">
        <f t="shared" si="2"/>
        <v>-1104</v>
      </c>
      <c r="L26" s="24">
        <f t="shared" si="2"/>
        <v>442</v>
      </c>
      <c r="M26" s="25">
        <f t="shared" si="2"/>
        <v>3.2999999999999974E-2</v>
      </c>
      <c r="N26" s="26">
        <f t="shared" si="2"/>
        <v>-120</v>
      </c>
    </row>
    <row r="27" spans="2:14" s="3" customFormat="1" ht="10.5" customHeight="1" x14ac:dyDescent="0.15">
      <c r="B27" s="17" t="s">
        <v>21</v>
      </c>
      <c r="C27" s="18">
        <v>20170</v>
      </c>
      <c r="D27" s="19">
        <v>11334</v>
      </c>
      <c r="E27" s="20">
        <f t="shared" si="0"/>
        <v>0.56200000000000006</v>
      </c>
      <c r="F27" s="21">
        <v>21</v>
      </c>
      <c r="G27" s="18">
        <v>20704</v>
      </c>
      <c r="H27" s="19">
        <v>11158</v>
      </c>
      <c r="I27" s="20">
        <v>0.53900000000000003</v>
      </c>
      <c r="J27" s="22">
        <v>54</v>
      </c>
      <c r="K27" s="23">
        <f t="shared" si="2"/>
        <v>-534</v>
      </c>
      <c r="L27" s="24">
        <f t="shared" si="2"/>
        <v>176</v>
      </c>
      <c r="M27" s="25">
        <f t="shared" si="2"/>
        <v>2.300000000000002E-2</v>
      </c>
      <c r="N27" s="26">
        <f t="shared" si="2"/>
        <v>-33</v>
      </c>
    </row>
    <row r="28" spans="2:14" s="3" customFormat="1" ht="10.5" customHeight="1" x14ac:dyDescent="0.15">
      <c r="B28" s="17" t="s">
        <v>22</v>
      </c>
      <c r="C28" s="18">
        <v>32844</v>
      </c>
      <c r="D28" s="19">
        <v>13801</v>
      </c>
      <c r="E28" s="20">
        <f t="shared" si="0"/>
        <v>0.42</v>
      </c>
      <c r="F28" s="21">
        <v>203</v>
      </c>
      <c r="G28" s="18">
        <v>33898</v>
      </c>
      <c r="H28" s="19">
        <v>13187</v>
      </c>
      <c r="I28" s="20">
        <v>0.38900000000000001</v>
      </c>
      <c r="J28" s="22">
        <v>170</v>
      </c>
      <c r="K28" s="23">
        <f t="shared" si="2"/>
        <v>-1054</v>
      </c>
      <c r="L28" s="24">
        <f t="shared" si="2"/>
        <v>614</v>
      </c>
      <c r="M28" s="25">
        <f t="shared" si="2"/>
        <v>3.0999999999999972E-2</v>
      </c>
      <c r="N28" s="26">
        <f t="shared" si="2"/>
        <v>33</v>
      </c>
    </row>
    <row r="29" spans="2:14" s="29" customFormat="1" ht="10.5" customHeight="1" x14ac:dyDescent="0.15">
      <c r="B29" s="28" t="s">
        <v>23</v>
      </c>
      <c r="C29" s="18">
        <v>22118</v>
      </c>
      <c r="D29" s="19">
        <v>11407</v>
      </c>
      <c r="E29" s="20">
        <f t="shared" si="0"/>
        <v>0.51600000000000001</v>
      </c>
      <c r="F29" s="21">
        <v>25</v>
      </c>
      <c r="G29" s="18">
        <v>22839</v>
      </c>
      <c r="H29" s="19">
        <v>11396</v>
      </c>
      <c r="I29" s="20">
        <v>0.499</v>
      </c>
      <c r="J29" s="22">
        <v>26</v>
      </c>
      <c r="K29" s="23">
        <f t="shared" si="2"/>
        <v>-721</v>
      </c>
      <c r="L29" s="24">
        <f t="shared" si="2"/>
        <v>11</v>
      </c>
      <c r="M29" s="25">
        <f t="shared" si="2"/>
        <v>1.7000000000000015E-2</v>
      </c>
      <c r="N29" s="26">
        <f t="shared" si="2"/>
        <v>-1</v>
      </c>
    </row>
    <row r="30" spans="2:14" s="3" customFormat="1" ht="10.5" customHeight="1" x14ac:dyDescent="0.15">
      <c r="B30" s="28" t="s">
        <v>24</v>
      </c>
      <c r="C30" s="18">
        <v>8543</v>
      </c>
      <c r="D30" s="19">
        <v>4187</v>
      </c>
      <c r="E30" s="20">
        <f t="shared" si="0"/>
        <v>0.49</v>
      </c>
      <c r="F30" s="21">
        <v>47</v>
      </c>
      <c r="G30" s="18">
        <v>8717</v>
      </c>
      <c r="H30" s="19">
        <v>4106</v>
      </c>
      <c r="I30" s="20">
        <v>0.47099999999999997</v>
      </c>
      <c r="J30" s="22">
        <v>57</v>
      </c>
      <c r="K30" s="23">
        <f t="shared" si="2"/>
        <v>-174</v>
      </c>
      <c r="L30" s="24">
        <f t="shared" si="2"/>
        <v>81</v>
      </c>
      <c r="M30" s="25">
        <f t="shared" si="2"/>
        <v>1.9000000000000017E-2</v>
      </c>
      <c r="N30" s="26">
        <f t="shared" si="2"/>
        <v>-10</v>
      </c>
    </row>
    <row r="31" spans="2:14" s="3" customFormat="1" ht="10.5" customHeight="1" x14ac:dyDescent="0.15">
      <c r="B31" s="28" t="s">
        <v>25</v>
      </c>
      <c r="C31" s="18">
        <v>7165</v>
      </c>
      <c r="D31" s="19">
        <v>3302</v>
      </c>
      <c r="E31" s="20">
        <f t="shared" si="0"/>
        <v>0.46100000000000002</v>
      </c>
      <c r="F31" s="21">
        <v>0</v>
      </c>
      <c r="G31" s="18">
        <v>7281</v>
      </c>
      <c r="H31" s="19">
        <v>3182</v>
      </c>
      <c r="I31" s="20">
        <v>0.437</v>
      </c>
      <c r="J31" s="22">
        <v>47</v>
      </c>
      <c r="K31" s="23">
        <f t="shared" si="2"/>
        <v>-116</v>
      </c>
      <c r="L31" s="24">
        <f t="shared" si="2"/>
        <v>120</v>
      </c>
      <c r="M31" s="25">
        <f t="shared" si="2"/>
        <v>2.4000000000000021E-2</v>
      </c>
      <c r="N31" s="26">
        <f t="shared" si="2"/>
        <v>-47</v>
      </c>
    </row>
    <row r="32" spans="2:14" s="3" customFormat="1" ht="10.5" customHeight="1" x14ac:dyDescent="0.15">
      <c r="B32" s="28" t="s">
        <v>26</v>
      </c>
      <c r="C32" s="18">
        <v>9204</v>
      </c>
      <c r="D32" s="19">
        <v>4347</v>
      </c>
      <c r="E32" s="20">
        <f t="shared" si="0"/>
        <v>0.47199999999999998</v>
      </c>
      <c r="F32" s="21">
        <v>92</v>
      </c>
      <c r="G32" s="18">
        <v>9467</v>
      </c>
      <c r="H32" s="19">
        <v>4113</v>
      </c>
      <c r="I32" s="20">
        <v>0.434</v>
      </c>
      <c r="J32" s="22">
        <v>114</v>
      </c>
      <c r="K32" s="23">
        <f t="shared" si="2"/>
        <v>-263</v>
      </c>
      <c r="L32" s="24">
        <f t="shared" si="2"/>
        <v>234</v>
      </c>
      <c r="M32" s="25">
        <f t="shared" si="2"/>
        <v>3.7999999999999978E-2</v>
      </c>
      <c r="N32" s="26">
        <f t="shared" si="2"/>
        <v>-22</v>
      </c>
    </row>
    <row r="33" spans="2:14" s="3" customFormat="1" ht="10.5" customHeight="1" x14ac:dyDescent="0.15">
      <c r="B33" s="28" t="s">
        <v>27</v>
      </c>
      <c r="C33" s="18">
        <v>4725</v>
      </c>
      <c r="D33" s="19">
        <v>3046</v>
      </c>
      <c r="E33" s="20">
        <f t="shared" si="0"/>
        <v>0.64500000000000002</v>
      </c>
      <c r="F33" s="21">
        <v>4</v>
      </c>
      <c r="G33" s="18">
        <v>4925</v>
      </c>
      <c r="H33" s="19">
        <v>3055</v>
      </c>
      <c r="I33" s="20">
        <v>0.62</v>
      </c>
      <c r="J33" s="22">
        <v>4</v>
      </c>
      <c r="K33" s="23">
        <f t="shared" si="2"/>
        <v>-200</v>
      </c>
      <c r="L33" s="24">
        <f t="shared" si="2"/>
        <v>-9</v>
      </c>
      <c r="M33" s="25">
        <f t="shared" si="2"/>
        <v>2.5000000000000022E-2</v>
      </c>
      <c r="N33" s="26">
        <f>F33-J33</f>
        <v>0</v>
      </c>
    </row>
    <row r="34" spans="2:14" s="3" customFormat="1" ht="10.5" customHeight="1" x14ac:dyDescent="0.15">
      <c r="B34" s="28" t="s">
        <v>28</v>
      </c>
      <c r="C34" s="18">
        <v>12784</v>
      </c>
      <c r="D34" s="19">
        <v>6071</v>
      </c>
      <c r="E34" s="20">
        <f t="shared" si="0"/>
        <v>0.47499999999999998</v>
      </c>
      <c r="F34" s="21">
        <v>86</v>
      </c>
      <c r="G34" s="18">
        <v>13332</v>
      </c>
      <c r="H34" s="19">
        <v>5892</v>
      </c>
      <c r="I34" s="20">
        <v>0.442</v>
      </c>
      <c r="J34" s="22">
        <v>146</v>
      </c>
      <c r="K34" s="23">
        <f t="shared" si="2"/>
        <v>-548</v>
      </c>
      <c r="L34" s="24">
        <f t="shared" si="2"/>
        <v>179</v>
      </c>
      <c r="M34" s="25">
        <f t="shared" si="2"/>
        <v>3.2999999999999974E-2</v>
      </c>
      <c r="N34" s="26">
        <f t="shared" si="2"/>
        <v>-60</v>
      </c>
    </row>
    <row r="35" spans="2:14" s="3" customFormat="1" ht="10.5" customHeight="1" x14ac:dyDescent="0.15">
      <c r="B35" s="28" t="s">
        <v>29</v>
      </c>
      <c r="C35" s="18">
        <v>5345</v>
      </c>
      <c r="D35" s="19">
        <v>2880</v>
      </c>
      <c r="E35" s="20">
        <f t="shared" si="0"/>
        <v>0.53900000000000003</v>
      </c>
      <c r="F35" s="21">
        <v>27</v>
      </c>
      <c r="G35" s="18">
        <v>5422</v>
      </c>
      <c r="H35" s="19">
        <v>2899</v>
      </c>
      <c r="I35" s="20">
        <v>0.53500000000000003</v>
      </c>
      <c r="J35" s="22">
        <v>12</v>
      </c>
      <c r="K35" s="23">
        <f t="shared" si="2"/>
        <v>-77</v>
      </c>
      <c r="L35" s="24">
        <f t="shared" si="2"/>
        <v>-19</v>
      </c>
      <c r="M35" s="25">
        <f t="shared" si="2"/>
        <v>4.0000000000000036E-3</v>
      </c>
      <c r="N35" s="26">
        <f t="shared" si="2"/>
        <v>15</v>
      </c>
    </row>
    <row r="36" spans="2:14" s="3" customFormat="1" ht="10.5" customHeight="1" x14ac:dyDescent="0.15">
      <c r="B36" s="28" t="s">
        <v>30</v>
      </c>
      <c r="C36" s="18">
        <v>12122</v>
      </c>
      <c r="D36" s="19">
        <v>6159</v>
      </c>
      <c r="E36" s="20">
        <f t="shared" si="0"/>
        <v>0.50800000000000001</v>
      </c>
      <c r="F36" s="21">
        <v>149</v>
      </c>
      <c r="G36" s="18">
        <v>12262</v>
      </c>
      <c r="H36" s="19">
        <v>5935</v>
      </c>
      <c r="I36" s="20">
        <v>0.48399999999999999</v>
      </c>
      <c r="J36" s="22">
        <v>182</v>
      </c>
      <c r="K36" s="23">
        <f t="shared" si="2"/>
        <v>-140</v>
      </c>
      <c r="L36" s="24">
        <f t="shared" si="2"/>
        <v>224</v>
      </c>
      <c r="M36" s="25">
        <f t="shared" si="2"/>
        <v>2.4000000000000021E-2</v>
      </c>
      <c r="N36" s="26">
        <f t="shared" si="2"/>
        <v>-33</v>
      </c>
    </row>
    <row r="37" spans="2:14" s="3" customFormat="1" ht="10.5" customHeight="1" x14ac:dyDescent="0.15">
      <c r="B37" s="28" t="s">
        <v>31</v>
      </c>
      <c r="C37" s="18">
        <v>18073</v>
      </c>
      <c r="D37" s="19">
        <v>8476</v>
      </c>
      <c r="E37" s="20">
        <f t="shared" si="0"/>
        <v>0.46899999999999997</v>
      </c>
      <c r="F37" s="21">
        <v>130</v>
      </c>
      <c r="G37" s="18">
        <v>18458</v>
      </c>
      <c r="H37" s="19">
        <v>8188</v>
      </c>
      <c r="I37" s="20">
        <v>0.44400000000000001</v>
      </c>
      <c r="J37" s="22">
        <v>127</v>
      </c>
      <c r="K37" s="23">
        <f t="shared" si="2"/>
        <v>-385</v>
      </c>
      <c r="L37" s="24">
        <f t="shared" si="2"/>
        <v>288</v>
      </c>
      <c r="M37" s="25">
        <f t="shared" si="2"/>
        <v>2.4999999999999967E-2</v>
      </c>
      <c r="N37" s="26">
        <f t="shared" si="2"/>
        <v>3</v>
      </c>
    </row>
    <row r="38" spans="2:14" s="3" customFormat="1" ht="10.5" customHeight="1" x14ac:dyDescent="0.15">
      <c r="B38" s="28" t="s">
        <v>32</v>
      </c>
      <c r="C38" s="18">
        <v>6286</v>
      </c>
      <c r="D38" s="19">
        <v>3044</v>
      </c>
      <c r="E38" s="20">
        <f t="shared" si="0"/>
        <v>0.48399999999999999</v>
      </c>
      <c r="F38" s="21">
        <v>97</v>
      </c>
      <c r="G38" s="18">
        <v>6261</v>
      </c>
      <c r="H38" s="19">
        <v>2881</v>
      </c>
      <c r="I38" s="20">
        <v>0.46</v>
      </c>
      <c r="J38" s="22">
        <v>111</v>
      </c>
      <c r="K38" s="23">
        <f t="shared" si="2"/>
        <v>25</v>
      </c>
      <c r="L38" s="24">
        <f t="shared" si="2"/>
        <v>163</v>
      </c>
      <c r="M38" s="25">
        <f t="shared" si="2"/>
        <v>2.3999999999999966E-2</v>
      </c>
      <c r="N38" s="26">
        <f t="shared" si="2"/>
        <v>-14</v>
      </c>
    </row>
    <row r="39" spans="2:14" s="3" customFormat="1" ht="10.5" customHeight="1" x14ac:dyDescent="0.15">
      <c r="B39" s="28" t="s">
        <v>33</v>
      </c>
      <c r="C39" s="18">
        <v>9998</v>
      </c>
      <c r="D39" s="19">
        <v>4343</v>
      </c>
      <c r="E39" s="20">
        <f t="shared" si="0"/>
        <v>0.434</v>
      </c>
      <c r="F39" s="21">
        <v>159</v>
      </c>
      <c r="G39" s="18">
        <v>10167</v>
      </c>
      <c r="H39" s="19">
        <v>4194</v>
      </c>
      <c r="I39" s="20">
        <v>0.41299999999999998</v>
      </c>
      <c r="J39" s="22">
        <v>96</v>
      </c>
      <c r="K39" s="23">
        <f t="shared" si="2"/>
        <v>-169</v>
      </c>
      <c r="L39" s="24">
        <f t="shared" si="2"/>
        <v>149</v>
      </c>
      <c r="M39" s="25">
        <f t="shared" si="2"/>
        <v>2.1000000000000019E-2</v>
      </c>
      <c r="N39" s="26">
        <f t="shared" si="2"/>
        <v>63</v>
      </c>
    </row>
    <row r="40" spans="2:14" s="3" customFormat="1" ht="10.5" customHeight="1" x14ac:dyDescent="0.15">
      <c r="B40" s="28" t="s">
        <v>34</v>
      </c>
      <c r="C40" s="18">
        <v>8908</v>
      </c>
      <c r="D40" s="19">
        <v>4474</v>
      </c>
      <c r="E40" s="20">
        <f t="shared" si="0"/>
        <v>0.502</v>
      </c>
      <c r="F40" s="21">
        <v>38</v>
      </c>
      <c r="G40" s="18">
        <v>9053</v>
      </c>
      <c r="H40" s="19">
        <v>4337</v>
      </c>
      <c r="I40" s="20">
        <v>0.47899999999999998</v>
      </c>
      <c r="J40" s="22">
        <v>46</v>
      </c>
      <c r="K40" s="23">
        <f t="shared" si="2"/>
        <v>-145</v>
      </c>
      <c r="L40" s="24">
        <f t="shared" si="2"/>
        <v>137</v>
      </c>
      <c r="M40" s="25">
        <f t="shared" si="2"/>
        <v>2.300000000000002E-2</v>
      </c>
      <c r="N40" s="26">
        <f t="shared" si="2"/>
        <v>-8</v>
      </c>
    </row>
    <row r="41" spans="2:14" s="3" customFormat="1" ht="10.5" customHeight="1" x14ac:dyDescent="0.15">
      <c r="B41" s="28" t="s">
        <v>35</v>
      </c>
      <c r="C41" s="18">
        <v>6415</v>
      </c>
      <c r="D41" s="19">
        <v>3020</v>
      </c>
      <c r="E41" s="20">
        <f t="shared" si="0"/>
        <v>0.47099999999999997</v>
      </c>
      <c r="F41" s="21">
        <v>58</v>
      </c>
      <c r="G41" s="18">
        <v>6436</v>
      </c>
      <c r="H41" s="19">
        <v>2917</v>
      </c>
      <c r="I41" s="20">
        <v>0.45300000000000001</v>
      </c>
      <c r="J41" s="22">
        <v>91</v>
      </c>
      <c r="K41" s="23">
        <f t="shared" si="2"/>
        <v>-21</v>
      </c>
      <c r="L41" s="24">
        <f t="shared" si="2"/>
        <v>103</v>
      </c>
      <c r="M41" s="25">
        <f t="shared" si="2"/>
        <v>1.799999999999996E-2</v>
      </c>
      <c r="N41" s="26">
        <f t="shared" si="2"/>
        <v>-33</v>
      </c>
    </row>
    <row r="42" spans="2:14" s="3" customFormat="1" ht="10.5" customHeight="1" x14ac:dyDescent="0.15">
      <c r="B42" s="28" t="s">
        <v>36</v>
      </c>
      <c r="C42" s="18">
        <v>6176</v>
      </c>
      <c r="D42" s="19">
        <v>3086</v>
      </c>
      <c r="E42" s="20">
        <f t="shared" si="0"/>
        <v>0.5</v>
      </c>
      <c r="F42" s="21">
        <v>94</v>
      </c>
      <c r="G42" s="18">
        <v>6124</v>
      </c>
      <c r="H42" s="19">
        <v>2932</v>
      </c>
      <c r="I42" s="20">
        <v>0.47899999999999998</v>
      </c>
      <c r="J42" s="22">
        <v>125</v>
      </c>
      <c r="K42" s="23">
        <f t="shared" si="2"/>
        <v>52</v>
      </c>
      <c r="L42" s="24">
        <f t="shared" si="2"/>
        <v>154</v>
      </c>
      <c r="M42" s="25">
        <f t="shared" si="2"/>
        <v>2.1000000000000019E-2</v>
      </c>
      <c r="N42" s="26">
        <f t="shared" si="2"/>
        <v>-31</v>
      </c>
    </row>
    <row r="43" spans="2:14" s="3" customFormat="1" ht="10.5" customHeight="1" x14ac:dyDescent="0.15">
      <c r="B43" s="28" t="s">
        <v>37</v>
      </c>
      <c r="C43" s="18">
        <v>3325</v>
      </c>
      <c r="D43" s="19">
        <v>1711</v>
      </c>
      <c r="E43" s="20">
        <f t="shared" si="0"/>
        <v>0.51500000000000001</v>
      </c>
      <c r="F43" s="21">
        <v>27</v>
      </c>
      <c r="G43" s="18">
        <v>3411</v>
      </c>
      <c r="H43" s="19">
        <v>1600</v>
      </c>
      <c r="I43" s="20">
        <v>0.46899999999999997</v>
      </c>
      <c r="J43" s="22">
        <v>46</v>
      </c>
      <c r="K43" s="23">
        <f t="shared" si="2"/>
        <v>-86</v>
      </c>
      <c r="L43" s="24">
        <f t="shared" si="2"/>
        <v>111</v>
      </c>
      <c r="M43" s="25">
        <f t="shared" si="2"/>
        <v>4.6000000000000041E-2</v>
      </c>
      <c r="N43" s="26">
        <f t="shared" si="2"/>
        <v>-19</v>
      </c>
    </row>
    <row r="44" spans="2:14" s="3" customFormat="1" ht="10.5" customHeight="1" x14ac:dyDescent="0.15">
      <c r="B44" s="28" t="s">
        <v>38</v>
      </c>
      <c r="C44" s="18">
        <v>2140</v>
      </c>
      <c r="D44" s="19">
        <v>1373</v>
      </c>
      <c r="E44" s="20">
        <f t="shared" si="0"/>
        <v>0.64200000000000002</v>
      </c>
      <c r="F44" s="21">
        <v>0</v>
      </c>
      <c r="G44" s="18">
        <v>2231</v>
      </c>
      <c r="H44" s="19">
        <v>1402</v>
      </c>
      <c r="I44" s="20">
        <v>0.628</v>
      </c>
      <c r="J44" s="22">
        <v>0</v>
      </c>
      <c r="K44" s="23">
        <f t="shared" si="2"/>
        <v>-91</v>
      </c>
      <c r="L44" s="24">
        <f t="shared" si="2"/>
        <v>-29</v>
      </c>
      <c r="M44" s="25">
        <f t="shared" si="2"/>
        <v>1.4000000000000012E-2</v>
      </c>
      <c r="N44" s="26">
        <f t="shared" si="2"/>
        <v>0</v>
      </c>
    </row>
    <row r="45" spans="2:14" s="3" customFormat="1" ht="10.5" customHeight="1" x14ac:dyDescent="0.15">
      <c r="B45" s="28" t="s">
        <v>39</v>
      </c>
      <c r="C45" s="18">
        <v>4236</v>
      </c>
      <c r="D45" s="19">
        <v>2086</v>
      </c>
      <c r="E45" s="20">
        <f t="shared" si="0"/>
        <v>0.49199999999999999</v>
      </c>
      <c r="F45" s="21">
        <v>49</v>
      </c>
      <c r="G45" s="18">
        <v>4165</v>
      </c>
      <c r="H45" s="19">
        <v>2030</v>
      </c>
      <c r="I45" s="20">
        <v>0.48699999999999999</v>
      </c>
      <c r="J45" s="22">
        <v>68</v>
      </c>
      <c r="K45" s="23">
        <f t="shared" si="2"/>
        <v>71</v>
      </c>
      <c r="L45" s="24">
        <f t="shared" si="2"/>
        <v>56</v>
      </c>
      <c r="M45" s="25">
        <f t="shared" si="2"/>
        <v>5.0000000000000044E-3</v>
      </c>
      <c r="N45" s="26">
        <f t="shared" si="2"/>
        <v>-19</v>
      </c>
    </row>
    <row r="46" spans="2:14" s="3" customFormat="1" ht="10.5" customHeight="1" x14ac:dyDescent="0.15">
      <c r="B46" s="28" t="s">
        <v>40</v>
      </c>
      <c r="C46" s="18">
        <v>4027</v>
      </c>
      <c r="D46" s="19">
        <v>2150</v>
      </c>
      <c r="E46" s="20">
        <f t="shared" si="0"/>
        <v>0.53400000000000003</v>
      </c>
      <c r="F46" s="21">
        <v>19</v>
      </c>
      <c r="G46" s="18">
        <v>4190</v>
      </c>
      <c r="H46" s="19">
        <v>2174</v>
      </c>
      <c r="I46" s="20">
        <v>0.51900000000000002</v>
      </c>
      <c r="J46" s="22">
        <v>48</v>
      </c>
      <c r="K46" s="23">
        <f t="shared" si="2"/>
        <v>-163</v>
      </c>
      <c r="L46" s="24">
        <f t="shared" si="2"/>
        <v>-24</v>
      </c>
      <c r="M46" s="25">
        <f t="shared" si="2"/>
        <v>1.5000000000000013E-2</v>
      </c>
      <c r="N46" s="26">
        <f t="shared" si="2"/>
        <v>-29</v>
      </c>
    </row>
    <row r="47" spans="2:14" s="3" customFormat="1" ht="10.5" customHeight="1" x14ac:dyDescent="0.15">
      <c r="B47" s="28" t="s">
        <v>41</v>
      </c>
      <c r="C47" s="18">
        <v>3148</v>
      </c>
      <c r="D47" s="19">
        <v>1441</v>
      </c>
      <c r="E47" s="20">
        <f t="shared" si="0"/>
        <v>0.45800000000000002</v>
      </c>
      <c r="F47" s="21">
        <v>19</v>
      </c>
      <c r="G47" s="18">
        <v>3318</v>
      </c>
      <c r="H47" s="19">
        <v>1484</v>
      </c>
      <c r="I47" s="20">
        <v>0.44700000000000001</v>
      </c>
      <c r="J47" s="22">
        <v>28</v>
      </c>
      <c r="K47" s="23">
        <f t="shared" si="2"/>
        <v>-170</v>
      </c>
      <c r="L47" s="24">
        <f t="shared" si="2"/>
        <v>-43</v>
      </c>
      <c r="M47" s="25">
        <f t="shared" si="2"/>
        <v>1.100000000000001E-2</v>
      </c>
      <c r="N47" s="26">
        <f t="shared" si="2"/>
        <v>-9</v>
      </c>
    </row>
    <row r="48" spans="2:14" s="3" customFormat="1" ht="10.5" customHeight="1" x14ac:dyDescent="0.15">
      <c r="B48" s="28" t="s">
        <v>42</v>
      </c>
      <c r="C48" s="18">
        <v>5324</v>
      </c>
      <c r="D48" s="19">
        <v>2501</v>
      </c>
      <c r="E48" s="20">
        <f t="shared" si="0"/>
        <v>0.47</v>
      </c>
      <c r="F48" s="21">
        <v>24</v>
      </c>
      <c r="G48" s="18">
        <v>5429</v>
      </c>
      <c r="H48" s="19">
        <v>2452</v>
      </c>
      <c r="I48" s="20">
        <v>0.45200000000000001</v>
      </c>
      <c r="J48" s="22">
        <v>28</v>
      </c>
      <c r="K48" s="23">
        <f t="shared" si="2"/>
        <v>-105</v>
      </c>
      <c r="L48" s="24">
        <f t="shared" si="2"/>
        <v>49</v>
      </c>
      <c r="M48" s="25">
        <f t="shared" si="2"/>
        <v>1.799999999999996E-2</v>
      </c>
      <c r="N48" s="26">
        <f t="shared" si="2"/>
        <v>-4</v>
      </c>
    </row>
    <row r="49" spans="2:14" s="3" customFormat="1" ht="10.5" customHeight="1" x14ac:dyDescent="0.15">
      <c r="B49" s="28" t="s">
        <v>43</v>
      </c>
      <c r="C49" s="18">
        <v>3322</v>
      </c>
      <c r="D49" s="19">
        <v>1910</v>
      </c>
      <c r="E49" s="20">
        <f t="shared" si="0"/>
        <v>0.57499999999999996</v>
      </c>
      <c r="F49" s="21">
        <v>37</v>
      </c>
      <c r="G49" s="18">
        <v>3429</v>
      </c>
      <c r="H49" s="19">
        <v>1931</v>
      </c>
      <c r="I49" s="20">
        <v>0.56299999999999994</v>
      </c>
      <c r="J49" s="22">
        <v>28</v>
      </c>
      <c r="K49" s="23">
        <f t="shared" si="2"/>
        <v>-107</v>
      </c>
      <c r="L49" s="24">
        <f t="shared" si="2"/>
        <v>-21</v>
      </c>
      <c r="M49" s="25">
        <f t="shared" si="2"/>
        <v>1.2000000000000011E-2</v>
      </c>
      <c r="N49" s="26">
        <f t="shared" si="2"/>
        <v>9</v>
      </c>
    </row>
    <row r="50" spans="2:14" s="3" customFormat="1" ht="10.5" customHeight="1" x14ac:dyDescent="0.15">
      <c r="B50" s="28" t="s">
        <v>44</v>
      </c>
      <c r="C50" s="18">
        <v>6179</v>
      </c>
      <c r="D50" s="19">
        <v>3038</v>
      </c>
      <c r="E50" s="20">
        <f t="shared" si="0"/>
        <v>0.49199999999999999</v>
      </c>
      <c r="F50" s="21">
        <v>50</v>
      </c>
      <c r="G50" s="18">
        <v>6396</v>
      </c>
      <c r="H50" s="19">
        <v>3109</v>
      </c>
      <c r="I50" s="20">
        <v>0.48599999999999999</v>
      </c>
      <c r="J50" s="22">
        <v>77</v>
      </c>
      <c r="K50" s="23">
        <f t="shared" si="2"/>
        <v>-217</v>
      </c>
      <c r="L50" s="24">
        <f t="shared" si="2"/>
        <v>-71</v>
      </c>
      <c r="M50" s="25">
        <f t="shared" si="2"/>
        <v>6.0000000000000053E-3</v>
      </c>
      <c r="N50" s="26">
        <f>F50-J50</f>
        <v>-27</v>
      </c>
    </row>
    <row r="51" spans="2:14" s="3" customFormat="1" ht="10.5" customHeight="1" x14ac:dyDescent="0.15">
      <c r="B51" s="28" t="s">
        <v>45</v>
      </c>
      <c r="C51" s="18">
        <v>5023</v>
      </c>
      <c r="D51" s="19">
        <v>2416</v>
      </c>
      <c r="E51" s="20">
        <f t="shared" si="0"/>
        <v>0.48099999999999998</v>
      </c>
      <c r="F51" s="21">
        <v>8</v>
      </c>
      <c r="G51" s="18">
        <v>5089</v>
      </c>
      <c r="H51" s="19">
        <v>2310</v>
      </c>
      <c r="I51" s="20">
        <v>0.45400000000000001</v>
      </c>
      <c r="J51" s="22">
        <v>14</v>
      </c>
      <c r="K51" s="23">
        <f t="shared" si="2"/>
        <v>-66</v>
      </c>
      <c r="L51" s="24">
        <f t="shared" si="2"/>
        <v>106</v>
      </c>
      <c r="M51" s="25">
        <f t="shared" si="2"/>
        <v>2.6999999999999968E-2</v>
      </c>
      <c r="N51" s="26">
        <f t="shared" si="2"/>
        <v>-6</v>
      </c>
    </row>
    <row r="52" spans="2:14" s="3" customFormat="1" ht="10.5" customHeight="1" x14ac:dyDescent="0.15">
      <c r="B52" s="28" t="s">
        <v>46</v>
      </c>
      <c r="C52" s="18">
        <v>2289</v>
      </c>
      <c r="D52" s="19">
        <v>1407</v>
      </c>
      <c r="E52" s="20">
        <f t="shared" si="0"/>
        <v>0.61499999999999999</v>
      </c>
      <c r="F52" s="21">
        <v>4</v>
      </c>
      <c r="G52" s="18">
        <v>2385</v>
      </c>
      <c r="H52" s="19">
        <v>1403</v>
      </c>
      <c r="I52" s="20">
        <v>0.58799999999999997</v>
      </c>
      <c r="J52" s="22">
        <v>6</v>
      </c>
      <c r="K52" s="23">
        <f t="shared" si="2"/>
        <v>-96</v>
      </c>
      <c r="L52" s="24">
        <f t="shared" si="2"/>
        <v>4</v>
      </c>
      <c r="M52" s="25">
        <f t="shared" si="2"/>
        <v>2.7000000000000024E-2</v>
      </c>
      <c r="N52" s="26">
        <f t="shared" si="2"/>
        <v>-2</v>
      </c>
    </row>
    <row r="53" spans="2:14" s="3" customFormat="1" ht="10.5" customHeight="1" x14ac:dyDescent="0.15">
      <c r="B53" s="28" t="s">
        <v>47</v>
      </c>
      <c r="C53" s="18">
        <v>3400</v>
      </c>
      <c r="D53" s="19">
        <v>1967</v>
      </c>
      <c r="E53" s="20">
        <f t="shared" si="0"/>
        <v>0.57899999999999996</v>
      </c>
      <c r="F53" s="21">
        <v>4</v>
      </c>
      <c r="G53" s="18">
        <v>3502</v>
      </c>
      <c r="H53" s="19">
        <v>1946</v>
      </c>
      <c r="I53" s="20">
        <v>0.55600000000000005</v>
      </c>
      <c r="J53" s="22">
        <v>9</v>
      </c>
      <c r="K53" s="23">
        <f t="shared" si="2"/>
        <v>-102</v>
      </c>
      <c r="L53" s="24">
        <f t="shared" si="2"/>
        <v>21</v>
      </c>
      <c r="M53" s="25">
        <f t="shared" si="2"/>
        <v>2.2999999999999909E-2</v>
      </c>
      <c r="N53" s="26">
        <f t="shared" si="2"/>
        <v>-5</v>
      </c>
    </row>
    <row r="54" spans="2:14" s="3" customFormat="1" ht="10.5" customHeight="1" x14ac:dyDescent="0.15">
      <c r="B54" s="28" t="s">
        <v>48</v>
      </c>
      <c r="C54" s="18">
        <v>9533</v>
      </c>
      <c r="D54" s="19">
        <v>4364</v>
      </c>
      <c r="E54" s="20">
        <f t="shared" si="0"/>
        <v>0.45800000000000002</v>
      </c>
      <c r="F54" s="21">
        <v>97</v>
      </c>
      <c r="G54" s="18">
        <v>9516</v>
      </c>
      <c r="H54" s="19">
        <v>4250</v>
      </c>
      <c r="I54" s="20">
        <v>0.44700000000000001</v>
      </c>
      <c r="J54" s="22">
        <v>108</v>
      </c>
      <c r="K54" s="23">
        <f>C54-G54</f>
        <v>17</v>
      </c>
      <c r="L54" s="24">
        <f t="shared" si="2"/>
        <v>114</v>
      </c>
      <c r="M54" s="25">
        <f t="shared" si="2"/>
        <v>1.100000000000001E-2</v>
      </c>
      <c r="N54" s="26">
        <f t="shared" si="2"/>
        <v>-11</v>
      </c>
    </row>
    <row r="55" spans="2:14" s="3" customFormat="1" ht="10.5" customHeight="1" x14ac:dyDescent="0.15">
      <c r="B55" s="28" t="s">
        <v>49</v>
      </c>
      <c r="C55" s="18">
        <v>1212</v>
      </c>
      <c r="D55" s="19">
        <v>688</v>
      </c>
      <c r="E55" s="20">
        <f t="shared" si="0"/>
        <v>0.56799999999999995</v>
      </c>
      <c r="F55" s="21">
        <v>0</v>
      </c>
      <c r="G55" s="18">
        <v>1340</v>
      </c>
      <c r="H55" s="19">
        <v>750</v>
      </c>
      <c r="I55" s="20">
        <v>0.56000000000000005</v>
      </c>
      <c r="J55" s="22">
        <v>4</v>
      </c>
      <c r="K55" s="23">
        <f t="shared" si="2"/>
        <v>-128</v>
      </c>
      <c r="L55" s="24">
        <f t="shared" si="2"/>
        <v>-62</v>
      </c>
      <c r="M55" s="25">
        <f t="shared" si="2"/>
        <v>7.9999999999998961E-3</v>
      </c>
      <c r="N55" s="26">
        <f t="shared" si="2"/>
        <v>-4</v>
      </c>
    </row>
    <row r="56" spans="2:14" s="3" customFormat="1" ht="10.5" customHeight="1" x14ac:dyDescent="0.15">
      <c r="B56" s="28" t="s">
        <v>50</v>
      </c>
      <c r="C56" s="18">
        <v>759</v>
      </c>
      <c r="D56" s="19">
        <v>516</v>
      </c>
      <c r="E56" s="20">
        <f t="shared" si="0"/>
        <v>0.68</v>
      </c>
      <c r="F56" s="21">
        <v>0</v>
      </c>
      <c r="G56" s="18">
        <v>831</v>
      </c>
      <c r="H56" s="19">
        <v>527</v>
      </c>
      <c r="I56" s="20">
        <v>0.63400000000000001</v>
      </c>
      <c r="J56" s="22">
        <v>0</v>
      </c>
      <c r="K56" s="23">
        <f t="shared" si="2"/>
        <v>-72</v>
      </c>
      <c r="L56" s="24">
        <f t="shared" si="2"/>
        <v>-11</v>
      </c>
      <c r="M56" s="25">
        <f t="shared" si="2"/>
        <v>4.6000000000000041E-2</v>
      </c>
      <c r="N56" s="26">
        <f t="shared" si="2"/>
        <v>0</v>
      </c>
    </row>
    <row r="57" spans="2:14" s="3" customFormat="1" ht="10.5" customHeight="1" x14ac:dyDescent="0.15">
      <c r="B57" s="28" t="s">
        <v>51</v>
      </c>
      <c r="C57" s="18">
        <v>60</v>
      </c>
      <c r="D57" s="19">
        <v>47</v>
      </c>
      <c r="E57" s="20">
        <f t="shared" si="0"/>
        <v>0.78300000000000003</v>
      </c>
      <c r="F57" s="21">
        <v>0</v>
      </c>
      <c r="G57" s="18">
        <v>61</v>
      </c>
      <c r="H57" s="19">
        <v>40</v>
      </c>
      <c r="I57" s="20">
        <v>0.65600000000000003</v>
      </c>
      <c r="J57" s="22">
        <v>0</v>
      </c>
      <c r="K57" s="23">
        <f t="shared" si="2"/>
        <v>-1</v>
      </c>
      <c r="L57" s="24">
        <f t="shared" si="2"/>
        <v>7</v>
      </c>
      <c r="M57" s="25">
        <f>E57-I57</f>
        <v>0.127</v>
      </c>
      <c r="N57" s="26">
        <f t="shared" si="2"/>
        <v>0</v>
      </c>
    </row>
    <row r="58" spans="2:14" s="3" customFormat="1" ht="10.5" customHeight="1" x14ac:dyDescent="0.15">
      <c r="B58" s="28" t="s">
        <v>52</v>
      </c>
      <c r="C58" s="18">
        <v>110</v>
      </c>
      <c r="D58" s="19">
        <v>108</v>
      </c>
      <c r="E58" s="20">
        <f t="shared" si="0"/>
        <v>0.98199999999999998</v>
      </c>
      <c r="F58" s="21">
        <v>0</v>
      </c>
      <c r="G58" s="18">
        <v>127</v>
      </c>
      <c r="H58" s="19">
        <v>106</v>
      </c>
      <c r="I58" s="20">
        <v>0.83499999999999996</v>
      </c>
      <c r="J58" s="22">
        <v>0</v>
      </c>
      <c r="K58" s="23">
        <f t="shared" si="2"/>
        <v>-17</v>
      </c>
      <c r="L58" s="24">
        <f t="shared" si="2"/>
        <v>2</v>
      </c>
      <c r="M58" s="25">
        <f>E58-I58</f>
        <v>0.14700000000000002</v>
      </c>
      <c r="N58" s="26">
        <f>F58-J58</f>
        <v>0</v>
      </c>
    </row>
    <row r="59" spans="2:14" s="3" customFormat="1" ht="10.5" customHeight="1" x14ac:dyDescent="0.15">
      <c r="B59" s="28" t="s">
        <v>53</v>
      </c>
      <c r="C59" s="18">
        <v>279</v>
      </c>
      <c r="D59" s="19">
        <v>193</v>
      </c>
      <c r="E59" s="20">
        <f t="shared" si="0"/>
        <v>0.69199999999999995</v>
      </c>
      <c r="F59" s="21">
        <v>0</v>
      </c>
      <c r="G59" s="18">
        <v>277</v>
      </c>
      <c r="H59" s="19">
        <v>218</v>
      </c>
      <c r="I59" s="20">
        <v>0.78700000000000003</v>
      </c>
      <c r="J59" s="22">
        <v>0</v>
      </c>
      <c r="K59" s="23">
        <f t="shared" si="2"/>
        <v>2</v>
      </c>
      <c r="L59" s="24">
        <f t="shared" si="2"/>
        <v>-25</v>
      </c>
      <c r="M59" s="25">
        <f t="shared" si="2"/>
        <v>-9.5000000000000084E-2</v>
      </c>
      <c r="N59" s="26">
        <f t="shared" si="2"/>
        <v>0</v>
      </c>
    </row>
    <row r="60" spans="2:14" s="3" customFormat="1" ht="10.5" customHeight="1" x14ac:dyDescent="0.15">
      <c r="B60" s="28" t="s">
        <v>54</v>
      </c>
      <c r="C60" s="18">
        <v>19</v>
      </c>
      <c r="D60" s="19">
        <v>13</v>
      </c>
      <c r="E60" s="20">
        <f t="shared" si="0"/>
        <v>0.68400000000000005</v>
      </c>
      <c r="F60" s="21">
        <v>0</v>
      </c>
      <c r="G60" s="18">
        <v>22</v>
      </c>
      <c r="H60" s="19">
        <v>15</v>
      </c>
      <c r="I60" s="20">
        <v>0.68200000000000005</v>
      </c>
      <c r="J60" s="22">
        <v>0</v>
      </c>
      <c r="K60" s="23">
        <f t="shared" si="2"/>
        <v>-3</v>
      </c>
      <c r="L60" s="24">
        <f t="shared" si="2"/>
        <v>-2</v>
      </c>
      <c r="M60" s="25">
        <f t="shared" si="2"/>
        <v>2.0000000000000018E-3</v>
      </c>
      <c r="N60" s="26">
        <f t="shared" si="2"/>
        <v>0</v>
      </c>
    </row>
    <row r="61" spans="2:14" s="3" customFormat="1" ht="10.5" customHeight="1" x14ac:dyDescent="0.15">
      <c r="B61" s="28" t="s">
        <v>55</v>
      </c>
      <c r="C61" s="18">
        <v>106</v>
      </c>
      <c r="D61" s="19">
        <v>59</v>
      </c>
      <c r="E61" s="20">
        <f t="shared" si="0"/>
        <v>0.55700000000000005</v>
      </c>
      <c r="F61" s="21">
        <v>0</v>
      </c>
      <c r="G61" s="18">
        <v>101</v>
      </c>
      <c r="H61" s="19">
        <v>61</v>
      </c>
      <c r="I61" s="20">
        <v>0.60399999999999998</v>
      </c>
      <c r="J61" s="22">
        <v>0</v>
      </c>
      <c r="K61" s="23">
        <f t="shared" si="2"/>
        <v>5</v>
      </c>
      <c r="L61" s="24">
        <f t="shared" si="2"/>
        <v>-2</v>
      </c>
      <c r="M61" s="25">
        <f>E61-I61</f>
        <v>-4.6999999999999931E-2</v>
      </c>
      <c r="N61" s="26">
        <f t="shared" si="2"/>
        <v>0</v>
      </c>
    </row>
    <row r="62" spans="2:14" s="3" customFormat="1" ht="10.5" customHeight="1" x14ac:dyDescent="0.15">
      <c r="B62" s="28" t="s">
        <v>56</v>
      </c>
      <c r="C62" s="18">
        <v>110</v>
      </c>
      <c r="D62" s="19">
        <v>61</v>
      </c>
      <c r="E62" s="20">
        <f t="shared" si="0"/>
        <v>0.55500000000000005</v>
      </c>
      <c r="F62" s="21">
        <v>0</v>
      </c>
      <c r="G62" s="18">
        <v>117</v>
      </c>
      <c r="H62" s="19">
        <v>68</v>
      </c>
      <c r="I62" s="20">
        <v>0.58099999999999996</v>
      </c>
      <c r="J62" s="22">
        <v>0</v>
      </c>
      <c r="K62" s="23">
        <f t="shared" si="2"/>
        <v>-7</v>
      </c>
      <c r="L62" s="24">
        <f t="shared" si="2"/>
        <v>-7</v>
      </c>
      <c r="M62" s="25">
        <f t="shared" si="2"/>
        <v>-2.5999999999999912E-2</v>
      </c>
      <c r="N62" s="26">
        <f t="shared" si="2"/>
        <v>0</v>
      </c>
    </row>
    <row r="63" spans="2:14" s="3" customFormat="1" ht="10.5" customHeight="1" x14ac:dyDescent="0.15">
      <c r="B63" s="28" t="s">
        <v>57</v>
      </c>
      <c r="C63" s="18">
        <v>116</v>
      </c>
      <c r="D63" s="19">
        <v>60</v>
      </c>
      <c r="E63" s="20">
        <f t="shared" si="0"/>
        <v>0.51700000000000002</v>
      </c>
      <c r="F63" s="21">
        <v>2</v>
      </c>
      <c r="G63" s="18">
        <v>112</v>
      </c>
      <c r="H63" s="19">
        <v>56</v>
      </c>
      <c r="I63" s="20">
        <v>0.5</v>
      </c>
      <c r="J63" s="22">
        <v>1</v>
      </c>
      <c r="K63" s="23">
        <f t="shared" si="2"/>
        <v>4</v>
      </c>
      <c r="L63" s="24">
        <f t="shared" si="2"/>
        <v>4</v>
      </c>
      <c r="M63" s="25">
        <f t="shared" si="2"/>
        <v>1.7000000000000015E-2</v>
      </c>
      <c r="N63" s="26">
        <f t="shared" si="2"/>
        <v>1</v>
      </c>
    </row>
    <row r="64" spans="2:14" s="3" customFormat="1" ht="10.5" customHeight="1" x14ac:dyDescent="0.15">
      <c r="B64" s="28" t="s">
        <v>58</v>
      </c>
      <c r="C64" s="18">
        <v>30</v>
      </c>
      <c r="D64" s="19">
        <v>16</v>
      </c>
      <c r="E64" s="20">
        <f t="shared" si="0"/>
        <v>0.53300000000000003</v>
      </c>
      <c r="F64" s="21">
        <v>0</v>
      </c>
      <c r="G64" s="18">
        <v>34</v>
      </c>
      <c r="H64" s="19">
        <v>22</v>
      </c>
      <c r="I64" s="20">
        <v>0.64700000000000002</v>
      </c>
      <c r="J64" s="22">
        <v>0</v>
      </c>
      <c r="K64" s="23">
        <f t="shared" si="2"/>
        <v>-4</v>
      </c>
      <c r="L64" s="24">
        <f t="shared" si="2"/>
        <v>-6</v>
      </c>
      <c r="M64" s="25">
        <f t="shared" si="2"/>
        <v>-0.11399999999999999</v>
      </c>
      <c r="N64" s="26">
        <f t="shared" si="2"/>
        <v>0</v>
      </c>
    </row>
    <row r="65" spans="2:21" s="3" customFormat="1" ht="10.5" customHeight="1" x14ac:dyDescent="0.15">
      <c r="B65" s="28" t="s">
        <v>59</v>
      </c>
      <c r="C65" s="18">
        <v>335</v>
      </c>
      <c r="D65" s="19">
        <v>227</v>
      </c>
      <c r="E65" s="20">
        <f t="shared" si="0"/>
        <v>0.67800000000000005</v>
      </c>
      <c r="F65" s="21">
        <v>6</v>
      </c>
      <c r="G65" s="18">
        <v>350</v>
      </c>
      <c r="H65" s="19">
        <v>233</v>
      </c>
      <c r="I65" s="20">
        <v>0.66600000000000004</v>
      </c>
      <c r="J65" s="22">
        <v>4</v>
      </c>
      <c r="K65" s="23">
        <f t="shared" si="2"/>
        <v>-15</v>
      </c>
      <c r="L65" s="24">
        <f t="shared" si="2"/>
        <v>-6</v>
      </c>
      <c r="M65" s="25">
        <f t="shared" si="2"/>
        <v>1.2000000000000011E-2</v>
      </c>
      <c r="N65" s="26">
        <f t="shared" si="2"/>
        <v>2</v>
      </c>
    </row>
    <row r="66" spans="2:21" s="3" customFormat="1" ht="10.5" customHeight="1" x14ac:dyDescent="0.15">
      <c r="B66" s="28" t="s">
        <v>60</v>
      </c>
      <c r="C66" s="18">
        <v>9</v>
      </c>
      <c r="D66" s="19">
        <v>6</v>
      </c>
      <c r="E66" s="20">
        <f t="shared" si="0"/>
        <v>0.66700000000000004</v>
      </c>
      <c r="F66" s="21">
        <v>0</v>
      </c>
      <c r="G66" s="18">
        <v>7</v>
      </c>
      <c r="H66" s="19">
        <v>8</v>
      </c>
      <c r="I66" s="20">
        <v>1.143</v>
      </c>
      <c r="J66" s="22">
        <v>0</v>
      </c>
      <c r="K66" s="23">
        <f t="shared" si="2"/>
        <v>2</v>
      </c>
      <c r="L66" s="24">
        <f t="shared" si="2"/>
        <v>-2</v>
      </c>
      <c r="M66" s="25">
        <f t="shared" si="2"/>
        <v>-0.47599999999999998</v>
      </c>
      <c r="N66" s="26">
        <f t="shared" si="2"/>
        <v>0</v>
      </c>
      <c r="P66" s="68"/>
      <c r="Q66" s="68"/>
      <c r="R66" s="68"/>
      <c r="S66" s="68"/>
      <c r="T66" s="68"/>
      <c r="U66" s="68"/>
    </row>
    <row r="67" spans="2:21" s="3" customFormat="1" ht="12.6" customHeight="1" thickBot="1" x14ac:dyDescent="0.2">
      <c r="B67" s="30" t="s">
        <v>61</v>
      </c>
      <c r="C67" s="31">
        <v>162</v>
      </c>
      <c r="D67" s="32">
        <v>63</v>
      </c>
      <c r="E67" s="33">
        <f t="shared" si="0"/>
        <v>0.38900000000000001</v>
      </c>
      <c r="F67" s="34">
        <v>2</v>
      </c>
      <c r="G67" s="31">
        <v>174</v>
      </c>
      <c r="H67" s="32">
        <v>50</v>
      </c>
      <c r="I67" s="33">
        <v>0.28699999999999998</v>
      </c>
      <c r="J67" s="35">
        <v>0</v>
      </c>
      <c r="K67" s="36">
        <f t="shared" si="2"/>
        <v>-12</v>
      </c>
      <c r="L67" s="37">
        <f t="shared" si="2"/>
        <v>13</v>
      </c>
      <c r="M67" s="38">
        <f t="shared" si="2"/>
        <v>0.10200000000000004</v>
      </c>
      <c r="N67" s="39">
        <f t="shared" si="2"/>
        <v>2</v>
      </c>
      <c r="P67" s="68"/>
      <c r="Q67" s="68"/>
      <c r="R67" s="68"/>
      <c r="S67" s="68"/>
      <c r="T67" s="68"/>
      <c r="U67" s="68"/>
    </row>
    <row r="68" spans="2:21" s="3" customFormat="1" ht="21" customHeight="1" thickTop="1" thickBot="1" x14ac:dyDescent="0.2">
      <c r="B68" s="40" t="s">
        <v>63</v>
      </c>
      <c r="C68" s="41">
        <f>SUM(C6:C67)</f>
        <v>632104</v>
      </c>
      <c r="D68" s="42">
        <f>SUM(D6:D67)</f>
        <v>320558</v>
      </c>
      <c r="E68" s="43">
        <f t="shared" si="0"/>
        <v>0.50700000000000001</v>
      </c>
      <c r="F68" s="44">
        <f>SUM(F6:F67)</f>
        <v>2343</v>
      </c>
      <c r="G68" s="45">
        <v>641341</v>
      </c>
      <c r="H68" s="46">
        <v>309176</v>
      </c>
      <c r="I68" s="47">
        <v>0.48199999999999998</v>
      </c>
      <c r="J68" s="48">
        <v>3690</v>
      </c>
      <c r="K68" s="66">
        <f>SUM(K6:K67)</f>
        <v>-9237</v>
      </c>
      <c r="L68" s="49">
        <f>SUM(L6:L67)</f>
        <v>11382</v>
      </c>
      <c r="M68" s="50">
        <f>E68-I68</f>
        <v>2.5000000000000022E-2</v>
      </c>
      <c r="N68" s="65">
        <f>SUM(N6:N67)</f>
        <v>-1347</v>
      </c>
      <c r="P68" s="68"/>
      <c r="Q68" s="68"/>
      <c r="R68" s="68"/>
      <c r="S68" s="68"/>
      <c r="T68" s="68"/>
      <c r="U68" s="68"/>
    </row>
    <row r="69" spans="2:21" s="3" customFormat="1" ht="5.0999999999999996" customHeight="1" x14ac:dyDescent="0.15">
      <c r="B69" s="51"/>
      <c r="C69" s="52"/>
      <c r="D69" s="52"/>
      <c r="E69" s="53"/>
      <c r="F69" s="54"/>
      <c r="G69" s="52"/>
      <c r="H69" s="52"/>
      <c r="I69" s="53"/>
      <c r="J69" s="54"/>
      <c r="K69" s="52"/>
      <c r="L69" s="55"/>
      <c r="M69" s="56"/>
      <c r="N69" s="57"/>
      <c r="P69" s="68"/>
      <c r="Q69" s="68"/>
      <c r="R69" s="68"/>
      <c r="S69" s="68"/>
      <c r="T69" s="68"/>
      <c r="U69" s="68"/>
    </row>
    <row r="70" spans="2:21" s="58" customFormat="1" ht="30.75" customHeight="1" x14ac:dyDescent="0.15">
      <c r="B70" s="69" t="s">
        <v>68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P70" s="68"/>
      <c r="Q70" s="68"/>
      <c r="R70" s="68"/>
      <c r="S70" s="68"/>
      <c r="T70" s="68"/>
      <c r="U70" s="68"/>
    </row>
    <row r="71" spans="2:21" s="58" customFormat="1" ht="4.5" customHeight="1" x14ac:dyDescent="0.15">
      <c r="B71" s="52" t="s">
        <v>67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P71" s="68"/>
      <c r="Q71" s="68"/>
      <c r="R71" s="68"/>
      <c r="S71" s="68"/>
      <c r="T71" s="68"/>
      <c r="U71" s="68"/>
    </row>
    <row r="72" spans="2:21" s="58" customFormat="1" ht="30.75" customHeight="1" x14ac:dyDescent="0.15">
      <c r="B72" s="69" t="s">
        <v>69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2:21" s="58" customFormat="1" ht="4.5" customHeight="1" x14ac:dyDescent="0.15"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2:21" s="58" customFormat="1" ht="30.75" customHeight="1" x14ac:dyDescent="0.15">
      <c r="B74" s="69" t="s">
        <v>70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</row>
    <row r="75" spans="2:21" ht="10.5" customHeight="1" x14ac:dyDescent="0.15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2:21" ht="10.5" customHeight="1" x14ac:dyDescent="0.15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2:21" ht="10.5" customHeight="1" x14ac:dyDescent="0.15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2:21" ht="10.5" customHeight="1" x14ac:dyDescent="0.15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2:21" ht="10.5" customHeight="1" x14ac:dyDescent="0.15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2:21" ht="10.5" customHeight="1" x14ac:dyDescent="0.15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2:14" ht="10.5" customHeight="1" x14ac:dyDescent="0.15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2:14" ht="10.5" customHeight="1" x14ac:dyDescent="0.15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2:14" ht="10.5" customHeight="1" x14ac:dyDescent="0.15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2:14" ht="10.5" customHeight="1" x14ac:dyDescent="0.15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111" spans="2:14" ht="10.5" customHeight="1" x14ac:dyDescent="0.15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</row>
  </sheetData>
  <mergeCells count="17">
    <mergeCell ref="B70:N70"/>
    <mergeCell ref="P66:U71"/>
    <mergeCell ref="B72:N72"/>
    <mergeCell ref="B74:N74"/>
    <mergeCell ref="B3:B5"/>
    <mergeCell ref="C3:F3"/>
    <mergeCell ref="G3:J3"/>
    <mergeCell ref="K3:N3"/>
    <mergeCell ref="C4:C5"/>
    <mergeCell ref="D4:D5"/>
    <mergeCell ref="F4:F5"/>
    <mergeCell ref="G4:G5"/>
    <mergeCell ref="H4:H5"/>
    <mergeCell ref="J4:J5"/>
    <mergeCell ref="K4:K5"/>
    <mergeCell ref="L4:L5"/>
    <mergeCell ref="N4:N5"/>
  </mergeCells>
  <phoneticPr fontId="2"/>
  <pageMargins left="0.59055118110236227" right="0.39370078740157483" top="0.39370078740157483" bottom="0.19685039370078741" header="0.51181102362204722" footer="0.51181102362204722"/>
  <pageSetup paperSize="9" scale="95" orientation="portrait" horizontalDpi="300" r:id="rId1"/>
  <headerFooter alignWithMargins="0"/>
  <ignoredErrors>
    <ignoredError sqref="E68 M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表4　区市町村別の状況</dc:title>
  <dc:creator>東京都</dc:creator>
  <cp:lastModifiedBy>Guest0</cp:lastModifiedBy>
  <cp:lastPrinted>2017-07-04T12:06:58Z</cp:lastPrinted>
  <dcterms:created xsi:type="dcterms:W3CDTF">1997-01-08T22:48:59Z</dcterms:created>
  <dcterms:modified xsi:type="dcterms:W3CDTF">2020-07-29T01:23:13Z</dcterms:modified>
</cp:coreProperties>
</file>